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justiceuk-my.sharepoint.com/personal/mark_williams_ukgovwales_gov_uk/Documents/"/>
    </mc:Choice>
  </mc:AlternateContent>
  <xr:revisionPtr revIDLastSave="0" documentId="8_{5E004EA3-7F14-4785-B822-C899C34B551A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3.1 WG CTs" sheetId="12" r:id="rId1"/>
    <sheet name="3.3 (a) Cash Grant" sheetId="6" r:id="rId2"/>
    <sheet name="3.3 (b) Control Totals" sheetId="7" r:id="rId3"/>
    <sheet name="3.4 (a) Resource Changes" sheetId="8" r:id="rId4"/>
    <sheet name="3.4 (b) Capital Changes" sheetId="9" r:id="rId5"/>
    <sheet name="3.5 WG Trends" sheetId="11" r:id="rId6"/>
    <sheet name="BGT" sheetId="10" state="hidden" r:id="rId7"/>
  </sheets>
  <definedNames>
    <definedName name="Supps_Barnet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8" l="1"/>
  <c r="G55" i="8"/>
  <c r="H55" i="8"/>
  <c r="E55" i="8"/>
  <c r="F35" i="8"/>
  <c r="G35" i="8"/>
  <c r="H35" i="8"/>
  <c r="E35" i="8"/>
  <c r="I32" i="8"/>
  <c r="I33" i="8"/>
  <c r="I34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G10" i="9"/>
  <c r="F23" i="9"/>
  <c r="E23" i="9"/>
  <c r="G20" i="9"/>
  <c r="G21" i="9"/>
  <c r="G22" i="9"/>
  <c r="G19" i="9"/>
  <c r="G23" i="9" s="1"/>
  <c r="F43" i="8"/>
  <c r="G43" i="8"/>
  <c r="H43" i="8"/>
  <c r="E43" i="8"/>
  <c r="I40" i="8"/>
  <c r="I41" i="8"/>
  <c r="I42" i="8"/>
  <c r="I47" i="8" l="1"/>
  <c r="I48" i="8"/>
  <c r="I49" i="8"/>
  <c r="I50" i="8"/>
  <c r="I51" i="8"/>
  <c r="I52" i="8"/>
  <c r="I53" i="8"/>
  <c r="I54" i="8"/>
  <c r="G12" i="9"/>
  <c r="G13" i="9"/>
  <c r="G14" i="9"/>
  <c r="I13" i="8"/>
  <c r="I14" i="8"/>
  <c r="I15" i="8"/>
  <c r="I16" i="8"/>
  <c r="I17" i="8"/>
  <c r="I18" i="8"/>
  <c r="F11" i="9"/>
  <c r="G11" i="9"/>
  <c r="E11" i="9"/>
  <c r="E12" i="8"/>
  <c r="I35" i="8" l="1"/>
  <c r="D10" i="11"/>
  <c r="D12" i="11" s="1"/>
  <c r="D6" i="11"/>
  <c r="I39" i="8" l="1"/>
  <c r="I43" i="8" s="1"/>
  <c r="G8" i="11" l="1"/>
  <c r="G10" i="11" l="1"/>
  <c r="G12" i="11" s="1"/>
  <c r="D30" i="7" l="1"/>
  <c r="D21" i="7"/>
  <c r="C34" i="6"/>
  <c r="C21" i="6"/>
  <c r="F9" i="9" l="1"/>
  <c r="E9" i="9"/>
  <c r="G9" i="9" l="1"/>
  <c r="I46" i="8" l="1"/>
  <c r="I55" i="8" s="1"/>
  <c r="I44" i="8"/>
  <c r="I45" i="8" s="1"/>
  <c r="F9" i="8" l="1"/>
  <c r="F10" i="8" s="1"/>
  <c r="G9" i="8"/>
  <c r="G10" i="8" s="1"/>
  <c r="G11" i="8" s="1"/>
  <c r="G12" i="8" s="1"/>
  <c r="H9" i="8"/>
  <c r="H10" i="8" s="1"/>
  <c r="E9" i="8"/>
  <c r="G8" i="9"/>
  <c r="G4" i="9"/>
  <c r="H11" i="8" l="1"/>
  <c r="H12" i="8" s="1"/>
  <c r="F11" i="8"/>
  <c r="F12" i="8" s="1"/>
  <c r="I10" i="8"/>
  <c r="F57" i="8"/>
  <c r="G57" i="8"/>
  <c r="H57" i="8"/>
  <c r="E57" i="8"/>
  <c r="I11" i="8" l="1"/>
  <c r="I12" i="8" s="1"/>
  <c r="H45" i="8"/>
  <c r="H58" i="8" s="1"/>
  <c r="G45" i="8"/>
  <c r="G58" i="8" s="1"/>
  <c r="F45" i="8"/>
  <c r="F58" i="8" s="1"/>
  <c r="E45" i="8"/>
  <c r="E58" i="8" l="1"/>
  <c r="F15" i="9"/>
  <c r="E15" i="9"/>
  <c r="F29" i="9"/>
  <c r="E29" i="9"/>
  <c r="G27" i="9"/>
  <c r="G28" i="9"/>
  <c r="G26" i="9"/>
  <c r="I56" i="8"/>
  <c r="I57" i="8" s="1"/>
  <c r="I58" i="8" l="1"/>
  <c r="G29" i="9"/>
  <c r="G15" i="9" l="1"/>
  <c r="F36" i="8" l="1"/>
  <c r="G36" i="8"/>
  <c r="H36" i="8"/>
  <c r="I8" i="8" l="1"/>
  <c r="I9" i="8" l="1"/>
  <c r="I4" i="8"/>
  <c r="I36" i="8" l="1"/>
  <c r="I60" i="8" s="1"/>
  <c r="I61" i="8" s="1"/>
  <c r="C15" i="6"/>
  <c r="C25" i="6"/>
  <c r="C30" i="6"/>
  <c r="E16" i="9" l="1"/>
  <c r="G16" i="9"/>
  <c r="F16" i="9"/>
  <c r="G24" i="9" l="1"/>
  <c r="D31" i="7" l="1"/>
  <c r="G25" i="9"/>
  <c r="G30" i="9" s="1"/>
  <c r="E25" i="9"/>
  <c r="E30" i="9" s="1"/>
  <c r="F25" i="9"/>
  <c r="F30" i="9" s="1"/>
  <c r="H60" i="8"/>
  <c r="H61" i="8" s="1"/>
  <c r="F32" i="9" l="1"/>
  <c r="F33" i="9" s="1"/>
  <c r="D13" i="7" s="1"/>
  <c r="E32" i="9"/>
  <c r="E33" i="9" s="1"/>
  <c r="D12" i="7" s="1"/>
  <c r="D8" i="7"/>
  <c r="H7" i="11"/>
  <c r="G32" i="9"/>
  <c r="G33" i="9" s="1"/>
  <c r="G60" i="8"/>
  <c r="G61" i="8" s="1"/>
  <c r="D10" i="7" s="1"/>
  <c r="F60" i="8"/>
  <c r="F61" i="8" s="1"/>
  <c r="D11" i="7" l="1"/>
  <c r="H9" i="11"/>
  <c r="D9" i="7"/>
  <c r="H11" i="11"/>
  <c r="D6" i="7"/>
  <c r="H6" i="11"/>
  <c r="H8" i="11" s="1"/>
  <c r="C5" i="6"/>
  <c r="C10" i="6" s="1"/>
  <c r="C35" i="6" s="1"/>
  <c r="D14" i="7" l="1"/>
  <c r="H10" i="11"/>
  <c r="H12" i="11" s="1"/>
  <c r="E36" i="8"/>
  <c r="E60" i="8" s="1"/>
  <c r="E61" i="8" l="1"/>
  <c r="D7" i="7" s="1"/>
  <c r="C37" i="6"/>
  <c r="C6" i="12"/>
  <c r="H6" i="12" l="1"/>
  <c r="I6" i="12" s="1"/>
  <c r="E6" i="12"/>
  <c r="F6" i="12" s="1"/>
</calcChain>
</file>

<file path=xl/sharedStrings.xml><?xml version="1.0" encoding="utf-8"?>
<sst xmlns="http://schemas.openxmlformats.org/spreadsheetml/2006/main" count="478" uniqueCount="317">
  <si>
    <t>3.1 Comparison of cash grant payable to the Wales Consolidated Fund</t>
  </si>
  <si>
    <t>Spending Total: amounts sought this year</t>
  </si>
  <si>
    <t>Comparison: Supplementary Estimates 2024-25</t>
  </si>
  <si>
    <t>Comparison: Main Estimates 2024-25</t>
  </si>
  <si>
    <t>Budget Type</t>
  </si>
  <si>
    <t>Main Estimates 2025-26 (£m)</t>
  </si>
  <si>
    <t>Supplementary Estimates 2024-25</t>
  </si>
  <si>
    <t>Change (£m)</t>
  </si>
  <si>
    <t>% change</t>
  </si>
  <si>
    <t>Main Estimates 2024-25</t>
  </si>
  <si>
    <t>2020-21</t>
  </si>
  <si>
    <t>2021-22</t>
  </si>
  <si>
    <t>2022-23</t>
  </si>
  <si>
    <t>2023-24</t>
  </si>
  <si>
    <t>2024-25</t>
  </si>
  <si>
    <t>2025-26</t>
  </si>
  <si>
    <r>
      <t>£m</t>
    </r>
    <r>
      <rPr>
        <b/>
        <vertAlign val="superscript"/>
        <sz val="11"/>
        <color theme="1"/>
        <rFont val="Humnst777 Lt BT"/>
        <family val="2"/>
      </rPr>
      <t>[1]</t>
    </r>
  </si>
  <si>
    <t>Outturn</t>
  </si>
  <si>
    <t>Plans</t>
  </si>
  <si>
    <t>Tax Block Grant Adjustment</t>
  </si>
  <si>
    <t>Welsh Government Resource DEL (post Block Grant Adjustment)</t>
  </si>
  <si>
    <t>Welsh Government Capital DEL</t>
  </si>
  <si>
    <r>
      <t xml:space="preserve">Welsh Government Resource DEL plus Capital DEL </t>
    </r>
    <r>
      <rPr>
        <b/>
        <vertAlign val="superscript"/>
        <sz val="11"/>
        <color theme="1"/>
        <rFont val="Humnst777 Lt BT"/>
        <family val="2"/>
      </rPr>
      <t>[2]</t>
    </r>
  </si>
  <si>
    <r>
      <t>Total Welsh Government DEL</t>
    </r>
    <r>
      <rPr>
        <b/>
        <vertAlign val="superscript"/>
        <sz val="11"/>
        <color theme="1"/>
        <rFont val="Humnst777 Lt BT"/>
        <family val="2"/>
      </rPr>
      <t>[3]</t>
    </r>
  </si>
  <si>
    <t>[1] Totals may not sum due to rounding</t>
  </si>
  <si>
    <t>[2] Including depreciation and impairments</t>
  </si>
  <si>
    <t>£ million</t>
  </si>
  <si>
    <t>sub total</t>
  </si>
  <si>
    <t>Comments:</t>
  </si>
  <si>
    <t>Welsh Government block grant (DEL)</t>
  </si>
  <si>
    <t>UK Government funded AME</t>
  </si>
  <si>
    <t>Expenditure funded by Welsh taxes</t>
  </si>
  <si>
    <t>Expenditure financed by Capital Borrowing</t>
  </si>
  <si>
    <t>Non-Domestic Rates</t>
  </si>
  <si>
    <t>subtotal (TOTAL MANAGED EXPENDITURE)</t>
  </si>
  <si>
    <t>NON-VOTED EXPENDITURE:</t>
  </si>
  <si>
    <t>(1) Less - general:</t>
  </si>
  <si>
    <t>LA Credit Approvals</t>
  </si>
  <si>
    <t>Other Non-Voted</t>
  </si>
  <si>
    <t>subtotal</t>
  </si>
  <si>
    <t>(2) less - fiscal framework transactions (Wales Act 2014):</t>
  </si>
  <si>
    <t xml:space="preserve">Taxes collected by Welsh Government </t>
  </si>
  <si>
    <t>Repayment of principal of loans</t>
  </si>
  <si>
    <t>Capital borrowing</t>
  </si>
  <si>
    <t>(3) less: non-cash expenditure:</t>
  </si>
  <si>
    <t>Resource ringfenced non-cash</t>
  </si>
  <si>
    <t>Other non-cash to accruals adjustments (UK funded AME-student loans)</t>
  </si>
  <si>
    <t>VOTED EXPENDITURE:</t>
  </si>
  <si>
    <t>(1) less - voted receipts:</t>
  </si>
  <si>
    <t>Non-Domestic Rates income</t>
  </si>
  <si>
    <t xml:space="preserve">Contributions from the National Insurance Fund </t>
  </si>
  <si>
    <t>(2) less - timing adjustments:</t>
  </si>
  <si>
    <t>Increase / Decrease in Debtors &amp; Creditors</t>
  </si>
  <si>
    <t>Use of Provisions</t>
  </si>
  <si>
    <t>CASH GRANT PAYABLE TO WALES CONSOLIDATED FUND</t>
  </si>
  <si>
    <t>WELSH RATE OF INCOME TAX</t>
  </si>
  <si>
    <t xml:space="preserve">TOTAL CASH REQUIREMENT </t>
  </si>
  <si>
    <t>1. Welsh Government DEL Control Total</t>
  </si>
  <si>
    <t>£ millions</t>
  </si>
  <si>
    <t>Total Resource DEL of which:</t>
  </si>
  <si>
    <t>*Post block grant adjustments</t>
  </si>
  <si>
    <t>RDEL excluding depreciation</t>
  </si>
  <si>
    <t>Block Grant Adjustment (BGA)</t>
  </si>
  <si>
    <t>student loans ring fence in DEL</t>
  </si>
  <si>
    <t>Total Capital DEL of which:</t>
  </si>
  <si>
    <t>General CDEL</t>
  </si>
  <si>
    <t>sum of the above</t>
  </si>
  <si>
    <r>
      <t>2. Welsh</t>
    </r>
    <r>
      <rPr>
        <b/>
        <sz val="11"/>
        <color rgb="FFFF0000"/>
        <rFont val="Humnst777 Lt BT"/>
        <family val="2"/>
      </rPr>
      <t xml:space="preserve"> </t>
    </r>
    <r>
      <rPr>
        <b/>
        <sz val="11"/>
        <color theme="1"/>
        <rFont val="Humnst777 Lt BT"/>
        <family val="2"/>
      </rPr>
      <t>Government Annually Managed Expenditure funded by the UK Government</t>
    </r>
  </si>
  <si>
    <t>Student loans</t>
  </si>
  <si>
    <t>NHS impairments</t>
  </si>
  <si>
    <t>other</t>
  </si>
  <si>
    <t>Subtotal</t>
  </si>
  <si>
    <t>3. Self-financed Annually Managed Expenditure</t>
  </si>
  <si>
    <t>Welsh Stamp Duty Land Tax</t>
  </si>
  <si>
    <t>Welsh Landfill Tax</t>
  </si>
  <si>
    <t>Welsh Rates of Income Tax</t>
  </si>
  <si>
    <t>Welsh Government borrowing</t>
  </si>
  <si>
    <t>sum of (2) and (3)</t>
  </si>
  <si>
    <t>Block Grant Adjustments</t>
  </si>
  <si>
    <t>Barnett consequentials</t>
  </si>
  <si>
    <t>£ million / Event</t>
  </si>
  <si>
    <t>Department</t>
  </si>
  <si>
    <t>Measures</t>
  </si>
  <si>
    <t>Resource DEL excl depreciation</t>
  </si>
  <si>
    <t>Autumn Budget 2024 (Phase 1 Spending Review)</t>
  </si>
  <si>
    <t>Multiple</t>
  </si>
  <si>
    <t>Subtotal Autumn Budget 2024 (Phase 1 Spending Review)</t>
  </si>
  <si>
    <t>Spring Statement 2025</t>
  </si>
  <si>
    <t>Subtotal Spring Statement 2025</t>
  </si>
  <si>
    <t>Department for Education</t>
  </si>
  <si>
    <t>Core pressures</t>
  </si>
  <si>
    <t xml:space="preserve">Anti Semitism Education </t>
  </si>
  <si>
    <t>Office of Qualifications and Examinations Regulation (OFQUAL)</t>
  </si>
  <si>
    <t>Small and Independent Bodies</t>
  </si>
  <si>
    <t>Resource budget required for the year</t>
  </si>
  <si>
    <t>Government Actuary's Department</t>
  </si>
  <si>
    <t>Education</t>
  </si>
  <si>
    <t>Home Office</t>
  </si>
  <si>
    <t>Ministry of Housing, Communities and Local Government: Local Government</t>
  </si>
  <si>
    <t>HM Revenue and Customs</t>
  </si>
  <si>
    <t>Ministry of Housing, Communities and Local Government: Communities</t>
  </si>
  <si>
    <t>Food Standards Agency</t>
  </si>
  <si>
    <t>Office for Standards In Education, Children's Services and Skills</t>
  </si>
  <si>
    <t>Subtotal Main Estimates 2025-26</t>
  </si>
  <si>
    <t>Total, Barnett consequentials</t>
  </si>
  <si>
    <t>Other non-Barnett allocations</t>
  </si>
  <si>
    <t>Debt Advice</t>
  </si>
  <si>
    <t>Border facilities</t>
  </si>
  <si>
    <t>Coal Tips</t>
  </si>
  <si>
    <t xml:space="preserve">Private Schools VAT compensation </t>
  </si>
  <si>
    <t>N/A</t>
  </si>
  <si>
    <t>Main Estimates 2025-26</t>
  </si>
  <si>
    <t>Block Grant Adjustment - Tax deduction</t>
  </si>
  <si>
    <t>Subtotal, Block grant adjustment</t>
  </si>
  <si>
    <t>Total, Non-Barnett allocations</t>
  </si>
  <si>
    <t>Total, 2025-26 changes</t>
  </si>
  <si>
    <t>Total, revised RDEL</t>
  </si>
  <si>
    <t>Capital DEL excl financial transactions</t>
  </si>
  <si>
    <t>£ million/Event</t>
  </si>
  <si>
    <t>Integrated settlement CDEL to RDEL flexibility</t>
  </si>
  <si>
    <t>Water Services Regulation Authority (OFWAT)</t>
  </si>
  <si>
    <t>IFRS16 Property Leases</t>
  </si>
  <si>
    <t>Border Facilities</t>
  </si>
  <si>
    <t>Holyhead Breakwater</t>
  </si>
  <si>
    <t>City and Growth Deals</t>
  </si>
  <si>
    <t>Total, revised CDEL</t>
  </si>
  <si>
    <t>Table 1.2 Welsh Government block grant funding for the Spending Review 2015 period (£ million)¹</t>
  </si>
  <si>
    <t xml:space="preserve">DEL changes by department and measure  </t>
  </si>
  <si>
    <t xml:space="preserve">SPENDING REVIEW 2015 OUTCOME </t>
  </si>
  <si>
    <t xml:space="preserve">Resource DEL </t>
  </si>
  <si>
    <t>-</t>
  </si>
  <si>
    <t xml:space="preserve">Capital DEL </t>
  </si>
  <si>
    <t xml:space="preserve">Capital DEL Financial Transactions </t>
  </si>
  <si>
    <t xml:space="preserve">Total Spending Review Settlement </t>
  </si>
  <si>
    <t xml:space="preserve">BUDGET 2016 </t>
  </si>
  <si>
    <t xml:space="preserve">Total DEL change Budget 2016 </t>
  </si>
  <si>
    <t xml:space="preserve">MAIN ESTIMATES 2016-17 </t>
  </si>
  <si>
    <t>Total Resource DEL in-year changes</t>
  </si>
  <si>
    <t>Total Capital DEL in-year changes</t>
  </si>
  <si>
    <t>Total DEL in-year changes Main Estimates 2016-17</t>
  </si>
  <si>
    <t xml:space="preserve">AUTUMN STATEMENT 2016 </t>
  </si>
  <si>
    <t>Capital DEL change by department and measure</t>
  </si>
  <si>
    <t>Total Barnett Consequentials</t>
  </si>
  <si>
    <t xml:space="preserve">Business, Energy &amp; Industrial Strategy </t>
  </si>
  <si>
    <t>Tech Transfer</t>
  </si>
  <si>
    <t>Quality-related Research funding</t>
  </si>
  <si>
    <t xml:space="preserve">Communities &amp; Local Government </t>
  </si>
  <si>
    <t>Accelerated construction</t>
  </si>
  <si>
    <t xml:space="preserve">Affordable housing </t>
  </si>
  <si>
    <t xml:space="preserve">Housing Infrastructure Fund </t>
  </si>
  <si>
    <t xml:space="preserve">Culture, Media &amp; Sport </t>
  </si>
  <si>
    <t xml:space="preserve">2021 Rugby League World Cup </t>
  </si>
  <si>
    <t xml:space="preserve">Cycling Road World Championships </t>
  </si>
  <si>
    <t>Grammar Schools expansion</t>
  </si>
  <si>
    <t xml:space="preserve">Transport </t>
  </si>
  <si>
    <t xml:space="preserve">Local roads and public transport networks </t>
  </si>
  <si>
    <t>Road Investment Strategy top-up</t>
  </si>
  <si>
    <t>Total Capital DEL change Autumn Statement 2016</t>
  </si>
  <si>
    <t>Capital DEL Financial Transactions change</t>
  </si>
  <si>
    <t>Midlands Engine Investment Fund</t>
  </si>
  <si>
    <t>Northern Power House: Investment Fund</t>
  </si>
  <si>
    <t xml:space="preserve">Total Capital DEL Financial Transactions change Autumn Statement 2016 </t>
  </si>
  <si>
    <t>Total DEL change Budget 2016</t>
  </si>
  <si>
    <t>SPRING BUDGET 2017</t>
  </si>
  <si>
    <t xml:space="preserve">Total Barnett Consequentials </t>
  </si>
  <si>
    <t xml:space="preserve">Education </t>
  </si>
  <si>
    <t xml:space="preserve">Education capital: extend free schools programme </t>
  </si>
  <si>
    <t>Total Capital DEL change Spring Budget 2017</t>
  </si>
  <si>
    <t>Total DEL Spring Budget 2017</t>
  </si>
  <si>
    <t>AUTUMN BUDGET 2017</t>
  </si>
  <si>
    <t xml:space="preserve">Total Non-Barnett Additions </t>
  </si>
  <si>
    <t>City Deal: Swansea</t>
  </si>
  <si>
    <t>Housing Infrastructure Fund: Extend</t>
  </si>
  <si>
    <t xml:space="preserve">Land Assembly Fund </t>
  </si>
  <si>
    <t>Small sites: infrastructure and remediation</t>
  </si>
  <si>
    <t xml:space="preserve">Jodrell Bank </t>
  </si>
  <si>
    <t xml:space="preserve">Environment, Food &amp; Rural Affairs </t>
  </si>
  <si>
    <t>Flood defence investment²</t>
  </si>
  <si>
    <t xml:space="preserve">Flood defence investment - Regeneration and Growth Fund² </t>
  </si>
  <si>
    <t xml:space="preserve">Health </t>
  </si>
  <si>
    <t>NHS: additional capital</t>
  </si>
  <si>
    <t>Air Quality: Compliance Funding</t>
  </si>
  <si>
    <t>Air Quality: Clean Air Fund</t>
  </si>
  <si>
    <t xml:space="preserve">Tyne &amp; Wear Metro </t>
  </si>
  <si>
    <t xml:space="preserve">Transforming Cities Fund </t>
  </si>
  <si>
    <t xml:space="preserve">Total 5% Barnett uplift </t>
  </si>
  <si>
    <t xml:space="preserve">Fiscal Framework 5% Barnett uplift </t>
  </si>
  <si>
    <t xml:space="preserve">Total Capital DEL change Autumn Budget 2017 </t>
  </si>
  <si>
    <t>Capital DEL Financial Transactions change by department and measure</t>
  </si>
  <si>
    <t>Estate Regeneration</t>
  </si>
  <si>
    <t>Help to Buy: Equity Loan</t>
  </si>
  <si>
    <t>Home Building Fund: SMEs</t>
  </si>
  <si>
    <t>Total Capital DEL Financial Transactions change Autumn Budget 2017</t>
  </si>
  <si>
    <t>Total DEL change Autumn Budget 2017 before adjustment for tax devolution</t>
  </si>
  <si>
    <t>Total DEL change Autumn Budget 2017 after adjustment  for tax devolution</t>
  </si>
  <si>
    <t>MAIN ESTIMATES 2018</t>
  </si>
  <si>
    <t>Capital DEL in-year changes</t>
  </si>
  <si>
    <t>Budget Transfer from Business, Energy &amp; Industrial Strategy: R&amp;D</t>
  </si>
  <si>
    <t>Total DEL in-year changes Main Estimates 2017-18</t>
  </si>
  <si>
    <t>IN-YEAR CHANGES 2017-2018</t>
  </si>
  <si>
    <t>Resource DEL in-year changes</t>
  </si>
  <si>
    <t>2017-18 Estimated Outturn May 2018 (RDEL excl depreciation)</t>
  </si>
  <si>
    <t>2017-18 Provisional Outturn June 2018 (RDEL excl depreciation)</t>
  </si>
  <si>
    <t>Capital DEL in-year change</t>
  </si>
  <si>
    <t>2017-18 Estimated Outturn May 2018</t>
  </si>
  <si>
    <t>2017-18 Provisional Outturn June 2018</t>
  </si>
  <si>
    <t>Total DEL in-year changes 2017-18</t>
  </si>
  <si>
    <t>BUDGET 2018</t>
  </si>
  <si>
    <t>Total Resource DEL change Autumn Budget 2018</t>
  </si>
  <si>
    <t xml:space="preserve">Barnett Consequentials </t>
  </si>
  <si>
    <t>Health and Social Care</t>
  </si>
  <si>
    <t>Birmingham: future mobility area</t>
  </si>
  <si>
    <t>National Retraining Scheme: first phase</t>
  </si>
  <si>
    <t>Enterprise: Expand Knowledge Transfer Partnerships</t>
  </si>
  <si>
    <t>Urban Tree Planting</t>
  </si>
  <si>
    <t xml:space="preserve">Communities &amp; Local Government/Health </t>
  </si>
  <si>
    <t>Future High Streets Fund: capital</t>
  </si>
  <si>
    <t xml:space="preserve">Total Capital DEL 5% Barnett uplift </t>
  </si>
  <si>
    <t>Total Capital DEL Barnett change Autumn Budget 2018</t>
  </si>
  <si>
    <t xml:space="preserve">Non-Barnett Additions </t>
  </si>
  <si>
    <t>North Wales Growth Deal</t>
  </si>
  <si>
    <t>Total Capital DEL change Autumn Budget 2018 (including Reserve)</t>
  </si>
  <si>
    <t>Barnett Consequentials</t>
  </si>
  <si>
    <t>Future of Help to Buy: Equity Loan</t>
  </si>
  <si>
    <t>Capital Financial Transactions DEL change by department and measure</t>
  </si>
  <si>
    <t>Total Capital DEL Financial Transactions change Autumn Budget 2018</t>
  </si>
  <si>
    <t>Total DEL change Autumn Budget 2018 before adjustment for tax devolution</t>
  </si>
  <si>
    <t>Total DEL change Autumn Budget 2018 after adjustment for tax devolution</t>
  </si>
  <si>
    <t xml:space="preserve">Total DEL change over Spending Review 2015 period </t>
  </si>
  <si>
    <t>Total Resource DEL change before adjustments for tax devolution</t>
  </si>
  <si>
    <t>Total Capital DEL change before adjustments for tax devolution</t>
  </si>
  <si>
    <t>Total Capital DEL change Financial Transactions before adjustments for tax devolution</t>
  </si>
  <si>
    <t>Total DEL change before adjustment for tax devolution</t>
  </si>
  <si>
    <t xml:space="preserve">Total Welsh Government block grant over Spending Review 2015 period </t>
  </si>
  <si>
    <t>Total Resource DEL over Spending Review 2015 period before adjustment for tax devolution</t>
  </si>
  <si>
    <t>Total Capital DEL over Spending Review 2015 period before adjustment for tax devolution</t>
  </si>
  <si>
    <t>Total Capital DEL Financial Transactions over Spending Review 2015 period before adjustment for tax devolution</t>
  </si>
  <si>
    <t>Total Welsh Government block grant before adjustment for tax devolution</t>
  </si>
  <si>
    <t>Total Resource DEL adjustment for tax devolution</t>
  </si>
  <si>
    <t>Total Capital DEL adjustment for tax devolution</t>
  </si>
  <si>
    <t>Total Capital DEL Financial Transactions adjustment for tax devolution</t>
  </si>
  <si>
    <t>Total block grant tax adjustment for tax devolution</t>
  </si>
  <si>
    <t>Total Resource DEL over Spending Review 2015 period after adjustment for tax devolution</t>
  </si>
  <si>
    <t>Total Capital DEL over Spending Review 2015 period after adjustment for tax devolution</t>
  </si>
  <si>
    <t>Total Capital DEL Financial Transactions over Spending Review 2015 period after adjustment for tax devolution</t>
  </si>
  <si>
    <t>Total Welsh Government block grant after adjustment for tax devolution</t>
  </si>
  <si>
    <t>Population Data - ONS3</t>
  </si>
  <si>
    <t>BUDGET 2016</t>
  </si>
  <si>
    <t>Wales as a % of England</t>
  </si>
  <si>
    <t>AUTUMN STATEMENT 2016  AND SPRING BUDGET 2017</t>
  </si>
  <si>
    <t xml:space="preserve">AUTUMN BUDGET 2017 </t>
  </si>
  <si>
    <t xml:space="preserve">BUDGET 2018 </t>
  </si>
  <si>
    <t xml:space="preserve">¹Due to rounding, figures presented throughout this document may not sum precisely. </t>
  </si>
  <si>
    <t>²Funding for these measures will be charged to the reserve and formally added to the Welsh Government's Budget at the relevant Estimate round.</t>
  </si>
  <si>
    <t>3Data source for ONS mid-year population estimates: https://www.ons.gov.uk/peoplepopulationandcommunity/populationandmigration/populationestimates</t>
  </si>
  <si>
    <t>Department of Health and Social Care</t>
  </si>
  <si>
    <t>Department for Work and Pensions</t>
  </si>
  <si>
    <t>Department for Energy Security and Net Zero</t>
  </si>
  <si>
    <t>Local Government Finance Settlement 2025-26 Social Care Grant Top-up</t>
  </si>
  <si>
    <t>Ministry of Justice</t>
  </si>
  <si>
    <t>HM Treasury</t>
  </si>
  <si>
    <t>Cabinet Office</t>
  </si>
  <si>
    <t>Department for Transport</t>
  </si>
  <si>
    <t>Department for Environment, Food and Rural Affairs</t>
  </si>
  <si>
    <t>Department for Business and Trade</t>
  </si>
  <si>
    <t>Department for Culture, Media and Sport</t>
  </si>
  <si>
    <t>Department for Science, Innovation and Technology</t>
  </si>
  <si>
    <t>Wales Consolidated Fund: Non-Budget expenditure</t>
  </si>
  <si>
    <t xml:space="preserve">The level of UK Government funding for the Welsh Government in 2025-26 was largely determined at Phase 1 of the Spending Review 2025. The Statement of Funding Policy document sets out how the Barnett formula was applied. </t>
  </si>
  <si>
    <t>Welsh Government Resource DEL (pre Block Grant Adjustment)</t>
  </si>
  <si>
    <t>[3] Total DEL = Resource + Capital – (depreciation and impairments)</t>
  </si>
  <si>
    <t>less depreciation and impairments</t>
  </si>
  <si>
    <t>see 3.3 (b) control totals table</t>
  </si>
  <si>
    <t>Welsh rate of income tax</t>
  </si>
  <si>
    <t>see 3.4 (a) funding changes table</t>
  </si>
  <si>
    <t>see 3.4 (b) funding changes table</t>
  </si>
  <si>
    <t>see 3.3 (a) cash grant table</t>
  </si>
  <si>
    <t>3.3 (b) Control totals for the Welsh Government including breakdown of main programme of AME spending</t>
  </si>
  <si>
    <t>3.3 (a) Cash grant payable to the Wales Consolidated Fund 2025-26</t>
  </si>
  <si>
    <t>Ringfenced financial transactions</t>
  </si>
  <si>
    <t>depreciation and impairments ringfence</t>
  </si>
  <si>
    <t>Total Welsh Government block grant allocation</t>
  </si>
  <si>
    <t>TOTAL UK Government and Welsh Government funded AME</t>
  </si>
  <si>
    <t xml:space="preserve">3.4 (a) Resource DEL funding changes since Autumn Budget 2024 (Phase 1 Spending Review 2025) </t>
  </si>
  <si>
    <t>Autumn Budget 2024 (Phase 1 Spending Review 2025) Baseline</t>
  </si>
  <si>
    <t>Autumn Budget 2024 (Phase 1 Spending Review 2025)</t>
  </si>
  <si>
    <t>Subtotal Autumn Budget 2024 (Phase 1 Spending Review 2025)</t>
  </si>
  <si>
    <t>Ministry for Housing, Communities and Local Government: Local Government</t>
  </si>
  <si>
    <t>Phase 1 Spending Review 2025 Settlements</t>
  </si>
  <si>
    <t xml:space="preserve">Construction Skills </t>
  </si>
  <si>
    <t>Total Resource DEL</t>
  </si>
  <si>
    <t xml:space="preserve">Depreciation and impairments </t>
  </si>
  <si>
    <t xml:space="preserve">Student loans </t>
  </si>
  <si>
    <t>Reducing depreciation from £700k to £689k</t>
  </si>
  <si>
    <t>Reserve claim</t>
  </si>
  <si>
    <t>Non-Barnett allocation</t>
  </si>
  <si>
    <t xml:space="preserve">BCT for Immigration Health Surcharge </t>
  </si>
  <si>
    <t>BCT from MHCLG for Ukrainian refugees (thank you payment) Q3 2024-25</t>
  </si>
  <si>
    <t>BCT for Parc Learning and Skills funding</t>
  </si>
  <si>
    <t>BCT for Debt Advice funding</t>
  </si>
  <si>
    <t xml:space="preserve">BCT for Economic Inactivity Trailblazer </t>
  </si>
  <si>
    <t>BCT for OBR independent tax forecasts</t>
  </si>
  <si>
    <t>BCT for WG Contribution to 'Civil Service Live 2025'</t>
  </si>
  <si>
    <t>Phase 1 Spending Review 2025 Comparability Factor Error Correction</t>
  </si>
  <si>
    <t>Debt Advice Levy Reconciliation Phase 1 Spending Review 2025</t>
  </si>
  <si>
    <t xml:space="preserve">3.4 (b) Capital DEL funding changes since Autumn Budget 2024 (Phase 1 Spending Review 2025) </t>
  </si>
  <si>
    <t>Construction Skills</t>
  </si>
  <si>
    <t>IFRS16 CDEL requirement for move to new London office in 2025-26 as per agreed Business Case</t>
  </si>
  <si>
    <t>Total Capital DEL</t>
  </si>
  <si>
    <t>Financial transactions DEL</t>
  </si>
  <si>
    <t>Reserve Claim</t>
  </si>
  <si>
    <t xml:space="preserve">Surrender </t>
  </si>
  <si>
    <t>BCT for Freeports</t>
  </si>
  <si>
    <t>Increase in employer pension contribution costs</t>
  </si>
  <si>
    <t>Significant unexpected and unforeseen increase in Covid-19 Inquiry related costs</t>
  </si>
  <si>
    <t>Support for employer National Insurance Contributions</t>
  </si>
  <si>
    <t>3.5 Welsh Government DEL Funding 2020-21 to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</si>
</sst>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"/>
    <numFmt numFmtId="165" formatCode="#,##0.0"/>
    <numFmt numFmtId="166" formatCode="0.0%"/>
    <numFmt numFmtId="167" formatCode="0.0"/>
    <numFmt numFmtId="168" formatCode="0.000"/>
    <numFmt numFmtId="169" formatCode="0.0000"/>
    <numFmt numFmtId="170" formatCode="#,##0.000_ ;\-#,##0.000\ "/>
    <numFmt numFmtId="171" formatCode="#,##0.0000"/>
  </numFmts>
  <fonts count="45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Humnst777 Lt BT"/>
      <family val="2"/>
    </font>
    <font>
      <b/>
      <sz val="11"/>
      <color theme="1"/>
      <name val="Humnst777 Lt BT"/>
      <family val="2"/>
    </font>
    <font>
      <sz val="11"/>
      <name val="Arial"/>
      <family val="2"/>
    </font>
    <font>
      <sz val="11"/>
      <color theme="1"/>
      <name val="Humnst777 Lt BT"/>
      <family val="2"/>
    </font>
    <font>
      <sz val="11"/>
      <color theme="1"/>
      <name val="Calibri"/>
      <family val="2"/>
    </font>
    <font>
      <b/>
      <sz val="10"/>
      <color theme="1"/>
      <name val="Humnst777 Lt BT"/>
      <family val="2"/>
    </font>
    <font>
      <sz val="10"/>
      <color theme="1"/>
      <name val="Humnst777 Lt BT"/>
      <family val="2"/>
    </font>
    <font>
      <b/>
      <i/>
      <sz val="10"/>
      <color theme="1"/>
      <name val="Humnst777 Lt BT"/>
      <family val="2"/>
    </font>
    <font>
      <b/>
      <sz val="12"/>
      <color theme="1"/>
      <name val="Humnst777 Lt BT"/>
      <family val="2"/>
    </font>
    <font>
      <b/>
      <i/>
      <sz val="14"/>
      <color theme="1"/>
      <name val="Humnst777 Lt BT"/>
      <family val="2"/>
    </font>
    <font>
      <sz val="10"/>
      <color rgb="FF000000"/>
      <name val="Humnst777 Lt BT"/>
      <family val="2"/>
    </font>
    <font>
      <sz val="11"/>
      <color rgb="FFFF0000"/>
      <name val="Humnst777 Lt BT"/>
      <family val="2"/>
    </font>
    <font>
      <b/>
      <sz val="11"/>
      <color rgb="FF0066CC"/>
      <name val="Humnst777 Lt BT"/>
      <family val="2"/>
    </font>
    <font>
      <b/>
      <sz val="10"/>
      <color rgb="FF000000"/>
      <name val="Humnst777 Lt BT"/>
      <family val="2"/>
    </font>
    <font>
      <b/>
      <sz val="10"/>
      <color rgb="FF0066CC"/>
      <name val="Humnst777 Lt BT"/>
      <family val="2"/>
    </font>
    <font>
      <b/>
      <sz val="10"/>
      <color rgb="FFFFFFFF"/>
      <name val="Humnst777 Lt BT"/>
      <family val="2"/>
    </font>
    <font>
      <b/>
      <i/>
      <sz val="10"/>
      <color rgb="FF0070C0"/>
      <name val="Humnst777 Lt BT"/>
      <family val="2"/>
    </font>
    <font>
      <b/>
      <i/>
      <sz val="10"/>
      <color rgb="FF000000"/>
      <name val="Humnst777 Lt BT"/>
      <family val="2"/>
    </font>
    <font>
      <b/>
      <sz val="10"/>
      <color rgb="FF0070C0"/>
      <name val="Humnst777 Lt BT"/>
      <family val="2"/>
    </font>
    <font>
      <b/>
      <i/>
      <sz val="10"/>
      <color rgb="FF0066CC"/>
      <name val="Humnst777 Lt BT"/>
      <family val="2"/>
    </font>
    <font>
      <sz val="10"/>
      <color rgb="FF0066CC"/>
      <name val="Humnst777 Lt BT"/>
      <family val="2"/>
    </font>
    <font>
      <sz val="11"/>
      <color theme="1"/>
      <name val="Humnst777 Lt BT"/>
      <family val="2"/>
    </font>
    <font>
      <b/>
      <sz val="11"/>
      <color rgb="FFFF0000"/>
      <name val="Humnst777 Lt BT"/>
      <family val="2"/>
    </font>
    <font>
      <sz val="11"/>
      <name val="Humnst777 Lt BT"/>
      <family val="2"/>
    </font>
    <font>
      <i/>
      <sz val="11"/>
      <color theme="1"/>
      <name val="Humnst777 Lt BT"/>
      <family val="2"/>
    </font>
    <font>
      <b/>
      <sz val="11"/>
      <name val="Humnst777 Lt BT"/>
      <family val="2"/>
    </font>
    <font>
      <b/>
      <i/>
      <sz val="12"/>
      <color theme="1"/>
      <name val="Humnst777 Lt BT"/>
      <family val="2"/>
    </font>
    <font>
      <b/>
      <sz val="14"/>
      <color rgb="FF000000"/>
      <name val="Humnst777 Lt BT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rgb="FF000000"/>
      <name val="Humnst777 Lt BT"/>
      <family val="2"/>
    </font>
    <font>
      <b/>
      <sz val="11"/>
      <name val="Calibri"/>
      <family val="2"/>
    </font>
    <font>
      <b/>
      <sz val="11"/>
      <color rgb="FF000000"/>
      <name val="Humnst777 Lt BT"/>
      <family val="2"/>
    </font>
    <font>
      <b/>
      <i/>
      <sz val="11"/>
      <color rgb="FF000000"/>
      <name val="Humnst777 Lt BT"/>
      <family val="2"/>
    </font>
    <font>
      <i/>
      <sz val="11"/>
      <color rgb="FF000000"/>
      <name val="Humnst777 Lt BT"/>
      <family val="2"/>
    </font>
    <font>
      <sz val="11"/>
      <color rgb="FF000000"/>
      <name val="Arial"/>
      <family val="2"/>
    </font>
    <font>
      <i/>
      <sz val="11"/>
      <name val="Humnst777 Lt BT"/>
      <family val="2"/>
    </font>
    <font>
      <b/>
      <vertAlign val="superscript"/>
      <sz val="11"/>
      <color theme="1"/>
      <name val="Humnst777 Lt BT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Humnst777 Lt BT"/>
      <family val="2"/>
    </font>
  </fonts>
  <fills count="11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CCCCFF"/>
        <bgColor rgb="FFCCCCFF"/>
      </patternFill>
    </fill>
    <fill>
      <patternFill patternType="solid">
        <fgColor rgb="FF305496"/>
        <bgColor rgb="FF305496"/>
      </patternFill>
    </fill>
    <fill>
      <patternFill patternType="solid">
        <fgColor rgb="FFD9D9D9"/>
        <bgColor rgb="FFD9D9D9"/>
      </patternFill>
    </fill>
    <fill>
      <patternFill patternType="solid">
        <fgColor rgb="FF00B050"/>
        <bgColor rgb="FF00B05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</fills>
  <borders count="10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thick">
        <color rgb="FF002060"/>
      </bottom>
      <diagonal/>
    </border>
    <border>
      <left/>
      <right style="medium">
        <color rgb="FF0070C0"/>
      </right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/>
      <right/>
      <top/>
      <bottom style="thick">
        <color rgb="FF002060"/>
      </bottom>
      <diagonal/>
    </border>
    <border>
      <left/>
      <right/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32" fillId="0" borderId="0" applyFont="0" applyFill="0" applyBorder="0" applyAlignment="0" applyProtection="0"/>
    <xf numFmtId="0" fontId="3" fillId="0" borderId="2"/>
    <xf numFmtId="0" fontId="2" fillId="0" borderId="2"/>
    <xf numFmtId="0" fontId="32" fillId="0" borderId="2"/>
    <xf numFmtId="43" fontId="32" fillId="0" borderId="2" applyFont="0" applyFill="0" applyBorder="0" applyAlignment="0" applyProtection="0"/>
    <xf numFmtId="0" fontId="1" fillId="0" borderId="2"/>
    <xf numFmtId="0" fontId="1" fillId="0" borderId="2"/>
    <xf numFmtId="0" fontId="43" fillId="0" borderId="2"/>
    <xf numFmtId="43" fontId="43" fillId="0" borderId="2" applyFont="0" applyFill="0" applyBorder="0" applyAlignment="0" applyProtection="0"/>
    <xf numFmtId="0" fontId="1" fillId="0" borderId="2"/>
    <xf numFmtId="9" fontId="32" fillId="0" borderId="2" applyFont="0" applyFill="0" applyBorder="0" applyAlignment="0" applyProtection="0"/>
    <xf numFmtId="0" fontId="42" fillId="0" borderId="2"/>
    <xf numFmtId="0" fontId="42" fillId="0" borderId="2"/>
  </cellStyleXfs>
  <cellXfs count="336">
    <xf numFmtId="0" fontId="0" fillId="0" borderId="0" xfId="0"/>
    <xf numFmtId="0" fontId="4" fillId="0" borderId="0" xfId="0" applyFont="1"/>
    <xf numFmtId="164" fontId="8" fillId="0" borderId="0" xfId="0" applyNumberFormat="1" applyFont="1"/>
    <xf numFmtId="0" fontId="7" fillId="0" borderId="0" xfId="0" applyFont="1"/>
    <xf numFmtId="164" fontId="7" fillId="0" borderId="2" xfId="0" applyNumberFormat="1" applyFont="1" applyBorder="1"/>
    <xf numFmtId="165" fontId="7" fillId="0" borderId="2" xfId="0" applyNumberFormat="1" applyFont="1" applyBorder="1"/>
    <xf numFmtId="165" fontId="7" fillId="0" borderId="3" xfId="0" applyNumberFormat="1" applyFont="1" applyBorder="1"/>
    <xf numFmtId="165" fontId="7" fillId="0" borderId="0" xfId="0" applyNumberFormat="1" applyFont="1"/>
    <xf numFmtId="164" fontId="7" fillId="0" borderId="0" xfId="0" applyNumberFormat="1" applyFont="1"/>
    <xf numFmtId="165" fontId="5" fillId="0" borderId="5" xfId="0" applyNumberFormat="1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164" fontId="7" fillId="0" borderId="7" xfId="0" applyNumberFormat="1" applyFont="1" applyBorder="1"/>
    <xf numFmtId="0" fontId="5" fillId="0" borderId="8" xfId="0" applyFont="1" applyBorder="1"/>
    <xf numFmtId="164" fontId="5" fillId="0" borderId="2" xfId="0" applyNumberFormat="1" applyFont="1" applyBorder="1"/>
    <xf numFmtId="0" fontId="7" fillId="0" borderId="6" xfId="0" applyFont="1" applyBorder="1" applyAlignment="1">
      <alignment horizontal="left"/>
    </xf>
    <xf numFmtId="165" fontId="7" fillId="0" borderId="8" xfId="0" applyNumberFormat="1" applyFont="1" applyBorder="1"/>
    <xf numFmtId="164" fontId="5" fillId="0" borderId="9" xfId="0" applyNumberFormat="1" applyFont="1" applyBorder="1"/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7" fillId="0" borderId="10" xfId="0" applyFont="1" applyBorder="1"/>
    <xf numFmtId="0" fontId="7" fillId="0" borderId="12" xfId="0" applyFont="1" applyBorder="1" applyAlignment="1">
      <alignment horizontal="left"/>
    </xf>
    <xf numFmtId="0" fontId="5" fillId="0" borderId="12" xfId="0" applyFont="1" applyBorder="1"/>
    <xf numFmtId="0" fontId="13" fillId="0" borderId="0" xfId="0" applyFont="1"/>
    <xf numFmtId="0" fontId="14" fillId="0" borderId="0" xfId="0" applyFont="1"/>
    <xf numFmtId="165" fontId="14" fillId="0" borderId="0" xfId="0" applyNumberFormat="1" applyFont="1" applyAlignment="1">
      <alignment horizontal="left" wrapText="1"/>
    </xf>
    <xf numFmtId="165" fontId="14" fillId="0" borderId="0" xfId="0" applyNumberFormat="1" applyFont="1" applyAlignment="1">
      <alignment horizontal="left"/>
    </xf>
    <xf numFmtId="0" fontId="15" fillId="0" borderId="0" xfId="0" applyFont="1"/>
    <xf numFmtId="164" fontId="15" fillId="0" borderId="0" xfId="0" applyNumberFormat="1" applyFont="1"/>
    <xf numFmtId="165" fontId="8" fillId="0" borderId="0" xfId="0" applyNumberFormat="1" applyFont="1"/>
    <xf numFmtId="3" fontId="16" fillId="0" borderId="0" xfId="0" applyNumberFormat="1" applyFont="1"/>
    <xf numFmtId="165" fontId="17" fillId="0" borderId="0" xfId="0" applyNumberFormat="1" applyFont="1" applyAlignment="1">
      <alignment horizontal="right" wrapText="1"/>
    </xf>
    <xf numFmtId="0" fontId="17" fillId="0" borderId="14" xfId="0" applyFont="1" applyBorder="1" applyAlignment="1">
      <alignment horizontal="center" wrapText="1"/>
    </xf>
    <xf numFmtId="165" fontId="18" fillId="0" borderId="0" xfId="0" applyNumberFormat="1" applyFont="1" applyAlignment="1">
      <alignment horizontal="right"/>
    </xf>
    <xf numFmtId="3" fontId="17" fillId="0" borderId="15" xfId="0" applyNumberFormat="1" applyFont="1" applyBorder="1" applyAlignment="1">
      <alignment horizontal="center" vertical="top" wrapText="1"/>
    </xf>
    <xf numFmtId="165" fontId="17" fillId="0" borderId="1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18" fillId="0" borderId="0" xfId="0" applyNumberFormat="1" applyFont="1"/>
    <xf numFmtId="3" fontId="17" fillId="5" borderId="17" xfId="0" applyNumberFormat="1" applyFont="1" applyFill="1" applyBorder="1" applyAlignment="1">
      <alignment horizontal="left" wrapText="1"/>
    </xf>
    <xf numFmtId="165" fontId="17" fillId="0" borderId="18" xfId="0" applyNumberFormat="1" applyFont="1" applyBorder="1" applyAlignment="1">
      <alignment horizontal="right"/>
    </xf>
    <xf numFmtId="165" fontId="17" fillId="0" borderId="19" xfId="0" applyNumberFormat="1" applyFont="1" applyBorder="1" applyAlignment="1">
      <alignment horizontal="right"/>
    </xf>
    <xf numFmtId="3" fontId="17" fillId="0" borderId="20" xfId="0" applyNumberFormat="1" applyFont="1" applyBorder="1" applyAlignment="1">
      <alignment horizontal="left" wrapText="1"/>
    </xf>
    <xf numFmtId="165" fontId="17" fillId="0" borderId="16" xfId="0" applyNumberFormat="1" applyFont="1" applyBorder="1" applyAlignment="1">
      <alignment horizontal="right"/>
    </xf>
    <xf numFmtId="3" fontId="17" fillId="0" borderId="21" xfId="0" applyNumberFormat="1" applyFont="1" applyBorder="1" applyAlignment="1">
      <alignment horizontal="left" wrapText="1"/>
    </xf>
    <xf numFmtId="165" fontId="17" fillId="0" borderId="21" xfId="0" applyNumberFormat="1" applyFont="1" applyBorder="1" applyAlignment="1">
      <alignment horizontal="right"/>
    </xf>
    <xf numFmtId="165" fontId="14" fillId="0" borderId="22" xfId="0" applyNumberFormat="1" applyFont="1" applyBorder="1" applyAlignment="1">
      <alignment horizontal="right"/>
    </xf>
    <xf numFmtId="165" fontId="20" fillId="0" borderId="22" xfId="0" applyNumberFormat="1" applyFont="1" applyBorder="1" applyAlignment="1">
      <alignment horizontal="right"/>
    </xf>
    <xf numFmtId="165" fontId="21" fillId="0" borderId="22" xfId="0" applyNumberFormat="1" applyFont="1" applyBorder="1" applyAlignment="1">
      <alignment horizontal="right"/>
    </xf>
    <xf numFmtId="0" fontId="17" fillId="0" borderId="0" xfId="0" applyFont="1"/>
    <xf numFmtId="165" fontId="14" fillId="0" borderId="2" xfId="0" applyNumberFormat="1" applyFont="1" applyBorder="1" applyAlignment="1">
      <alignment wrapText="1"/>
    </xf>
    <xf numFmtId="165" fontId="17" fillId="0" borderId="23" xfId="0" applyNumberFormat="1" applyFont="1" applyBorder="1" applyAlignment="1">
      <alignment horizontal="right"/>
    </xf>
    <xf numFmtId="165" fontId="22" fillId="0" borderId="22" xfId="0" applyNumberFormat="1" applyFont="1" applyBorder="1" applyAlignment="1">
      <alignment horizontal="right"/>
    </xf>
    <xf numFmtId="165" fontId="14" fillId="0" borderId="24" xfId="0" applyNumberFormat="1" applyFont="1" applyBorder="1" applyAlignment="1">
      <alignment horizontal="right"/>
    </xf>
    <xf numFmtId="0" fontId="14" fillId="0" borderId="2" xfId="0" applyFont="1" applyBorder="1"/>
    <xf numFmtId="165" fontId="14" fillId="0" borderId="2" xfId="0" applyNumberFormat="1" applyFont="1" applyBorder="1" applyAlignment="1">
      <alignment horizontal="right"/>
    </xf>
    <xf numFmtId="165" fontId="20" fillId="0" borderId="2" xfId="0" applyNumberFormat="1" applyFont="1" applyBorder="1" applyAlignment="1">
      <alignment horizontal="right"/>
    </xf>
    <xf numFmtId="3" fontId="17" fillId="0" borderId="25" xfId="0" applyNumberFormat="1" applyFont="1" applyBorder="1" applyAlignment="1">
      <alignment horizontal="left" wrapText="1"/>
    </xf>
    <xf numFmtId="165" fontId="17" fillId="0" borderId="24" xfId="0" applyNumberFormat="1" applyFont="1" applyBorder="1" applyAlignment="1">
      <alignment horizontal="right"/>
    </xf>
    <xf numFmtId="165" fontId="14" fillId="0" borderId="26" xfId="0" applyNumberFormat="1" applyFont="1" applyBorder="1" applyAlignment="1">
      <alignment wrapText="1"/>
    </xf>
    <xf numFmtId="3" fontId="17" fillId="0" borderId="27" xfId="0" applyNumberFormat="1" applyFont="1" applyBorder="1" applyAlignment="1">
      <alignment horizontal="left" wrapText="1"/>
    </xf>
    <xf numFmtId="165" fontId="14" fillId="0" borderId="0" xfId="0" applyNumberFormat="1" applyFont="1" applyAlignment="1">
      <alignment horizontal="right" vertical="center"/>
    </xf>
    <xf numFmtId="165" fontId="11" fillId="0" borderId="22" xfId="0" applyNumberFormat="1" applyFont="1" applyBorder="1" applyAlignment="1">
      <alignment horizontal="right"/>
    </xf>
    <xf numFmtId="165" fontId="9" fillId="0" borderId="22" xfId="0" applyNumberFormat="1" applyFont="1" applyBorder="1" applyAlignment="1">
      <alignment horizontal="right"/>
    </xf>
    <xf numFmtId="165" fontId="10" fillId="0" borderId="22" xfId="0" applyNumberFormat="1" applyFont="1" applyBorder="1" applyAlignment="1">
      <alignment horizontal="right"/>
    </xf>
    <xf numFmtId="165" fontId="10" fillId="0" borderId="24" xfId="0" applyNumberFormat="1" applyFont="1" applyBorder="1" applyAlignment="1">
      <alignment horizontal="right"/>
    </xf>
    <xf numFmtId="0" fontId="14" fillId="0" borderId="0" xfId="0" applyFont="1" applyAlignment="1">
      <alignment vertical="top"/>
    </xf>
    <xf numFmtId="165" fontId="14" fillId="0" borderId="0" xfId="0" applyNumberFormat="1" applyFont="1" applyAlignment="1">
      <alignment horizontal="right" vertical="top"/>
    </xf>
    <xf numFmtId="165" fontId="14" fillId="0" borderId="28" xfId="0" applyNumberFormat="1" applyFont="1" applyBorder="1" applyAlignment="1">
      <alignment horizontal="left" wrapText="1"/>
    </xf>
    <xf numFmtId="165" fontId="14" fillId="0" borderId="29" xfId="0" applyNumberFormat="1" applyFont="1" applyBorder="1" applyAlignment="1">
      <alignment horizontal="left" wrapText="1"/>
    </xf>
    <xf numFmtId="0" fontId="14" fillId="0" borderId="30" xfId="0" applyFont="1" applyBorder="1" applyAlignment="1">
      <alignment vertical="center"/>
    </xf>
    <xf numFmtId="165" fontId="14" fillId="0" borderId="31" xfId="0" applyNumberFormat="1" applyFont="1" applyBorder="1" applyAlignment="1">
      <alignment horizontal="right"/>
    </xf>
    <xf numFmtId="165" fontId="14" fillId="0" borderId="32" xfId="0" applyNumberFormat="1" applyFont="1" applyBorder="1" applyAlignment="1">
      <alignment horizontal="left" wrapText="1"/>
    </xf>
    <xf numFmtId="3" fontId="17" fillId="0" borderId="33" xfId="0" applyNumberFormat="1" applyFont="1" applyBorder="1" applyAlignment="1">
      <alignment horizontal="left" wrapText="1"/>
    </xf>
    <xf numFmtId="165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left" vertical="center"/>
    </xf>
    <xf numFmtId="3" fontId="17" fillId="0" borderId="15" xfId="0" applyNumberFormat="1" applyFont="1" applyBorder="1" applyAlignment="1">
      <alignment horizontal="center" wrapText="1"/>
    </xf>
    <xf numFmtId="166" fontId="14" fillId="0" borderId="0" xfId="0" applyNumberFormat="1" applyFont="1" applyAlignment="1">
      <alignment horizontal="right"/>
    </xf>
    <xf numFmtId="3" fontId="18" fillId="0" borderId="34" xfId="0" applyNumberFormat="1" applyFont="1" applyBorder="1"/>
    <xf numFmtId="165" fontId="14" fillId="0" borderId="35" xfId="0" applyNumberFormat="1" applyFont="1" applyBorder="1" applyAlignment="1">
      <alignment wrapText="1"/>
    </xf>
    <xf numFmtId="0" fontId="17" fillId="0" borderId="0" xfId="0" applyFont="1" applyAlignment="1">
      <alignment vertical="center"/>
    </xf>
    <xf numFmtId="3" fontId="24" fillId="0" borderId="0" xfId="0" applyNumberFormat="1" applyFont="1"/>
    <xf numFmtId="0" fontId="14" fillId="0" borderId="0" xfId="0" applyFont="1" applyAlignment="1">
      <alignment horizontal="left" vertical="center"/>
    </xf>
    <xf numFmtId="164" fontId="5" fillId="0" borderId="13" xfId="0" applyNumberFormat="1" applyFont="1" applyBorder="1"/>
    <xf numFmtId="165" fontId="5" fillId="0" borderId="13" xfId="0" applyNumberFormat="1" applyFont="1" applyBorder="1"/>
    <xf numFmtId="164" fontId="7" fillId="0" borderId="10" xfId="0" applyNumberFormat="1" applyFont="1" applyBorder="1"/>
    <xf numFmtId="0" fontId="7" fillId="0" borderId="11" xfId="0" applyFont="1" applyBorder="1"/>
    <xf numFmtId="0" fontId="14" fillId="0" borderId="22" xfId="0" applyFont="1" applyBorder="1"/>
    <xf numFmtId="0" fontId="14" fillId="0" borderId="22" xfId="0" applyFont="1" applyBorder="1" applyAlignment="1">
      <alignment vertical="center"/>
    </xf>
    <xf numFmtId="3" fontId="19" fillId="4" borderId="34" xfId="0" applyNumberFormat="1" applyFont="1" applyFill="1" applyBorder="1" applyAlignment="1">
      <alignment vertical="center"/>
    </xf>
    <xf numFmtId="165" fontId="17" fillId="0" borderId="31" xfId="0" applyNumberFormat="1" applyFont="1" applyBorder="1" applyAlignment="1">
      <alignment horizontal="right"/>
    </xf>
    <xf numFmtId="165" fontId="17" fillId="0" borderId="22" xfId="0" applyNumberFormat="1" applyFont="1" applyBorder="1" applyAlignment="1">
      <alignment horizontal="right"/>
    </xf>
    <xf numFmtId="3" fontId="17" fillId="0" borderId="30" xfId="0" applyNumberFormat="1" applyFont="1" applyBorder="1" applyAlignment="1">
      <alignment horizontal="left" wrapText="1"/>
    </xf>
    <xf numFmtId="3" fontId="18" fillId="6" borderId="26" xfId="0" applyNumberFormat="1" applyFont="1" applyFill="1" applyBorder="1"/>
    <xf numFmtId="3" fontId="20" fillId="0" borderId="26" xfId="0" applyNumberFormat="1" applyFont="1" applyBorder="1"/>
    <xf numFmtId="0" fontId="17" fillId="0" borderId="22" xfId="0" applyFont="1" applyBorder="1"/>
    <xf numFmtId="0" fontId="21" fillId="0" borderId="26" xfId="0" applyFont="1" applyBorder="1"/>
    <xf numFmtId="3" fontId="18" fillId="7" borderId="26" xfId="0" applyNumberFormat="1" applyFont="1" applyFill="1" applyBorder="1"/>
    <xf numFmtId="0" fontId="14" fillId="0" borderId="35" xfId="0" applyFont="1" applyBorder="1"/>
    <xf numFmtId="3" fontId="17" fillId="0" borderId="35" xfId="0" applyNumberFormat="1" applyFont="1" applyBorder="1" applyAlignment="1">
      <alignment horizontal="left" wrapText="1"/>
    </xf>
    <xf numFmtId="3" fontId="17" fillId="0" borderId="34" xfId="0" applyNumberFormat="1" applyFont="1" applyBorder="1" applyAlignment="1">
      <alignment horizontal="left" wrapText="1"/>
    </xf>
    <xf numFmtId="3" fontId="9" fillId="0" borderId="34" xfId="0" applyNumberFormat="1" applyFont="1" applyBorder="1"/>
    <xf numFmtId="165" fontId="10" fillId="0" borderId="31" xfId="0" applyNumberFormat="1" applyFont="1" applyBorder="1" applyAlignment="1">
      <alignment horizontal="right"/>
    </xf>
    <xf numFmtId="3" fontId="11" fillId="0" borderId="26" xfId="0" applyNumberFormat="1" applyFont="1" applyBorder="1"/>
    <xf numFmtId="3" fontId="9" fillId="0" borderId="26" xfId="0" applyNumberFormat="1" applyFont="1" applyBorder="1"/>
    <xf numFmtId="0" fontId="10" fillId="0" borderId="26" xfId="0" applyFont="1" applyBorder="1"/>
    <xf numFmtId="0" fontId="14" fillId="0" borderId="26" xfId="0" applyFont="1" applyBorder="1"/>
    <xf numFmtId="3" fontId="23" fillId="0" borderId="26" xfId="0" applyNumberFormat="1" applyFont="1" applyBorder="1"/>
    <xf numFmtId="3" fontId="17" fillId="0" borderId="32" xfId="0" applyNumberFormat="1" applyFont="1" applyBorder="1" applyAlignment="1">
      <alignment horizontal="left" wrapText="1"/>
    </xf>
    <xf numFmtId="0" fontId="25" fillId="0" borderId="0" xfId="0" applyFont="1"/>
    <xf numFmtId="164" fontId="27" fillId="8" borderId="2" xfId="0" applyNumberFormat="1" applyFont="1" applyFill="1" applyBorder="1"/>
    <xf numFmtId="164" fontId="29" fillId="8" borderId="45" xfId="0" applyNumberFormat="1" applyFont="1" applyFill="1" applyBorder="1"/>
    <xf numFmtId="164" fontId="29" fillId="8" borderId="48" xfId="0" applyNumberFormat="1" applyFont="1" applyFill="1" applyBorder="1"/>
    <xf numFmtId="165" fontId="27" fillId="8" borderId="50" xfId="0" applyNumberFormat="1" applyFont="1" applyFill="1" applyBorder="1"/>
    <xf numFmtId="0" fontId="29" fillId="8" borderId="38" xfId="0" applyFont="1" applyFill="1" applyBorder="1"/>
    <xf numFmtId="0" fontId="29" fillId="8" borderId="54" xfId="0" applyFont="1" applyFill="1" applyBorder="1"/>
    <xf numFmtId="165" fontId="29" fillId="8" borderId="39" xfId="0" applyNumberFormat="1" applyFont="1" applyFill="1" applyBorder="1"/>
    <xf numFmtId="0" fontId="27" fillId="8" borderId="37" xfId="0" applyFont="1" applyFill="1" applyBorder="1"/>
    <xf numFmtId="165" fontId="29" fillId="8" borderId="45" xfId="0" applyNumberFormat="1" applyFont="1" applyFill="1" applyBorder="1"/>
    <xf numFmtId="0" fontId="7" fillId="0" borderId="0" xfId="0" applyFont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36" xfId="0" applyFont="1" applyBorder="1"/>
    <xf numFmtId="164" fontId="5" fillId="0" borderId="36" xfId="0" applyNumberFormat="1" applyFont="1" applyBorder="1"/>
    <xf numFmtId="0" fontId="7" fillId="0" borderId="2" xfId="0" applyFont="1" applyBorder="1"/>
    <xf numFmtId="164" fontId="5" fillId="0" borderId="59" xfId="0" applyNumberFormat="1" applyFont="1" applyBorder="1"/>
    <xf numFmtId="164" fontId="5" fillId="0" borderId="60" xfId="0" applyNumberFormat="1" applyFont="1" applyBorder="1"/>
    <xf numFmtId="0" fontId="7" fillId="0" borderId="50" xfId="0" applyFont="1" applyBorder="1"/>
    <xf numFmtId="0" fontId="7" fillId="0" borderId="48" xfId="0" applyFont="1" applyBorder="1"/>
    <xf numFmtId="0" fontId="5" fillId="0" borderId="48" xfId="0" applyFont="1" applyBorder="1"/>
    <xf numFmtId="164" fontId="5" fillId="0" borderId="50" xfId="0" applyNumberFormat="1" applyFont="1" applyBorder="1"/>
    <xf numFmtId="164" fontId="5" fillId="0" borderId="51" xfId="0" applyNumberFormat="1" applyFont="1" applyBorder="1"/>
    <xf numFmtId="164" fontId="5" fillId="0" borderId="48" xfId="0" applyNumberFormat="1" applyFont="1" applyBorder="1"/>
    <xf numFmtId="0" fontId="30" fillId="0" borderId="0" xfId="0" applyFont="1"/>
    <xf numFmtId="0" fontId="7" fillId="0" borderId="65" xfId="0" applyFont="1" applyBorder="1"/>
    <xf numFmtId="0" fontId="5" fillId="0" borderId="65" xfId="0" applyFont="1" applyBorder="1"/>
    <xf numFmtId="164" fontId="5" fillId="0" borderId="65" xfId="0" applyNumberFormat="1" applyFont="1" applyBorder="1"/>
    <xf numFmtId="0" fontId="5" fillId="0" borderId="1" xfId="0" applyFont="1" applyBorder="1" applyAlignment="1">
      <alignment wrapText="1"/>
    </xf>
    <xf numFmtId="0" fontId="7" fillId="0" borderId="67" xfId="0" applyFont="1" applyBorder="1"/>
    <xf numFmtId="0" fontId="7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58" xfId="0" applyFont="1" applyBorder="1"/>
    <xf numFmtId="0" fontId="5" fillId="0" borderId="49" xfId="0" applyFont="1" applyBorder="1"/>
    <xf numFmtId="0" fontId="5" fillId="0" borderId="66" xfId="0" applyFont="1" applyBorder="1"/>
    <xf numFmtId="0" fontId="5" fillId="0" borderId="2" xfId="0" applyFont="1" applyBorder="1"/>
    <xf numFmtId="0" fontId="5" fillId="8" borderId="44" xfId="0" applyFont="1" applyFill="1" applyBorder="1"/>
    <xf numFmtId="165" fontId="5" fillId="8" borderId="45" xfId="0" applyNumberFormat="1" applyFont="1" applyFill="1" applyBorder="1"/>
    <xf numFmtId="165" fontId="7" fillId="8" borderId="2" xfId="0" applyNumberFormat="1" applyFont="1" applyFill="1" applyBorder="1"/>
    <xf numFmtId="0" fontId="5" fillId="8" borderId="47" xfId="0" applyFont="1" applyFill="1" applyBorder="1"/>
    <xf numFmtId="165" fontId="5" fillId="8" borderId="48" xfId="0" applyNumberFormat="1" applyFont="1" applyFill="1" applyBorder="1"/>
    <xf numFmtId="0" fontId="5" fillId="0" borderId="1" xfId="0" applyFont="1" applyBorder="1"/>
    <xf numFmtId="0" fontId="5" fillId="0" borderId="4" xfId="0" applyFont="1" applyBorder="1"/>
    <xf numFmtId="0" fontId="5" fillId="8" borderId="49" xfId="0" applyFont="1" applyFill="1" applyBorder="1"/>
    <xf numFmtId="165" fontId="7" fillId="8" borderId="51" xfId="0" applyNumberFormat="1" applyFont="1" applyFill="1" applyBorder="1"/>
    <xf numFmtId="0" fontId="5" fillId="8" borderId="52" xfId="0" applyFont="1" applyFill="1" applyBorder="1"/>
    <xf numFmtId="164" fontId="7" fillId="8" borderId="38" xfId="0" applyNumberFormat="1" applyFont="1" applyFill="1" applyBorder="1"/>
    <xf numFmtId="0" fontId="5" fillId="8" borderId="53" xfId="0" applyFont="1" applyFill="1" applyBorder="1"/>
    <xf numFmtId="165" fontId="7" fillId="8" borderId="43" xfId="0" applyNumberFormat="1" applyFont="1" applyFill="1" applyBorder="1"/>
    <xf numFmtId="0" fontId="7" fillId="0" borderId="42" xfId="0" applyFont="1" applyBorder="1"/>
    <xf numFmtId="164" fontId="5" fillId="8" borderId="39" xfId="0" applyNumberFormat="1" applyFont="1" applyFill="1" applyBorder="1"/>
    <xf numFmtId="165" fontId="5" fillId="8" borderId="55" xfId="0" applyNumberFormat="1" applyFont="1" applyFill="1" applyBorder="1"/>
    <xf numFmtId="0" fontId="5" fillId="8" borderId="56" xfId="0" applyFont="1" applyFill="1" applyBorder="1"/>
    <xf numFmtId="164" fontId="7" fillId="8" borderId="37" xfId="0" applyNumberFormat="1" applyFont="1" applyFill="1" applyBorder="1"/>
    <xf numFmtId="0" fontId="7" fillId="8" borderId="57" xfId="0" applyFont="1" applyFill="1" applyBorder="1"/>
    <xf numFmtId="0" fontId="5" fillId="8" borderId="55" xfId="0" applyFont="1" applyFill="1" applyBorder="1"/>
    <xf numFmtId="164" fontId="5" fillId="8" borderId="45" xfId="0" applyNumberFormat="1" applyFont="1" applyFill="1" applyBorder="1"/>
    <xf numFmtId="0" fontId="5" fillId="8" borderId="46" xfId="0" applyFont="1" applyFill="1" applyBorder="1"/>
    <xf numFmtId="0" fontId="5" fillId="0" borderId="47" xfId="0" applyFont="1" applyBorder="1"/>
    <xf numFmtId="0" fontId="5" fillId="2" borderId="64" xfId="0" applyFont="1" applyFill="1" applyBorder="1"/>
    <xf numFmtId="0" fontId="5" fillId="0" borderId="50" xfId="0" applyFont="1" applyBorder="1"/>
    <xf numFmtId="164" fontId="0" fillId="0" borderId="0" xfId="0" applyNumberFormat="1"/>
    <xf numFmtId="4" fontId="35" fillId="0" borderId="2" xfId="0" applyNumberFormat="1" applyFont="1" applyBorder="1" applyAlignment="1">
      <alignment horizontal="right"/>
    </xf>
    <xf numFmtId="0" fontId="30" fillId="0" borderId="2" xfId="0" applyFont="1" applyBorder="1"/>
    <xf numFmtId="165" fontId="10" fillId="0" borderId="0" xfId="0" applyNumberFormat="1" applyFont="1" applyAlignment="1">
      <alignment horizontal="left" wrapText="1"/>
    </xf>
    <xf numFmtId="0" fontId="10" fillId="0" borderId="0" xfId="0" applyFont="1"/>
    <xf numFmtId="165" fontId="10" fillId="0" borderId="0" xfId="0" applyNumberFormat="1" applyFont="1" applyAlignment="1">
      <alignment horizontal="left"/>
    </xf>
    <xf numFmtId="0" fontId="31" fillId="0" borderId="0" xfId="0" applyFont="1"/>
    <xf numFmtId="165" fontId="5" fillId="0" borderId="2" xfId="0" applyNumberFormat="1" applyFont="1" applyBorder="1"/>
    <xf numFmtId="0" fontId="36" fillId="9" borderId="42" xfId="3" applyFont="1" applyFill="1" applyBorder="1"/>
    <xf numFmtId="0" fontId="37" fillId="9" borderId="42" xfId="3" applyFont="1" applyFill="1" applyBorder="1" applyAlignment="1">
      <alignment horizontal="left" indent="1"/>
    </xf>
    <xf numFmtId="0" fontId="38" fillId="9" borderId="42" xfId="3" applyFont="1" applyFill="1" applyBorder="1" applyAlignment="1">
      <alignment horizontal="left" wrapText="1" indent="1"/>
    </xf>
    <xf numFmtId="0" fontId="38" fillId="9" borderId="42" xfId="3" applyFont="1" applyFill="1" applyBorder="1" applyAlignment="1">
      <alignment horizontal="left" indent="1"/>
    </xf>
    <xf numFmtId="165" fontId="5" fillId="8" borderId="37" xfId="0" applyNumberFormat="1" applyFont="1" applyFill="1" applyBorder="1"/>
    <xf numFmtId="165" fontId="5" fillId="8" borderId="2" xfId="0" applyNumberFormat="1" applyFont="1" applyFill="1" applyBorder="1"/>
    <xf numFmtId="0" fontId="5" fillId="0" borderId="72" xfId="0" applyFont="1" applyBorder="1"/>
    <xf numFmtId="0" fontId="5" fillId="0" borderId="73" xfId="0" applyFont="1" applyBorder="1"/>
    <xf numFmtId="0" fontId="5" fillId="0" borderId="74" xfId="0" applyFont="1" applyBorder="1"/>
    <xf numFmtId="165" fontId="7" fillId="0" borderId="43" xfId="0" applyNumberFormat="1" applyFont="1" applyBorder="1"/>
    <xf numFmtId="0" fontId="5" fillId="0" borderId="75" xfId="0" applyFont="1" applyBorder="1"/>
    <xf numFmtId="165" fontId="5" fillId="0" borderId="76" xfId="0" applyNumberFormat="1" applyFont="1" applyBorder="1"/>
    <xf numFmtId="165" fontId="5" fillId="0" borderId="43" xfId="0" applyNumberFormat="1" applyFont="1" applyBorder="1"/>
    <xf numFmtId="165" fontId="34" fillId="9" borderId="2" xfId="3" applyNumberFormat="1" applyFont="1" applyFill="1"/>
    <xf numFmtId="165" fontId="5" fillId="8" borderId="46" xfId="0" applyNumberFormat="1" applyFont="1" applyFill="1" applyBorder="1"/>
    <xf numFmtId="165" fontId="36" fillId="9" borderId="2" xfId="3" applyNumberFormat="1" applyFont="1" applyFill="1"/>
    <xf numFmtId="165" fontId="5" fillId="8" borderId="57" xfId="0" applyNumberFormat="1" applyFont="1" applyFill="1" applyBorder="1"/>
    <xf numFmtId="165" fontId="5" fillId="8" borderId="43" xfId="0" applyNumberFormat="1" applyFont="1" applyFill="1" applyBorder="1"/>
    <xf numFmtId="165" fontId="5" fillId="8" borderId="60" xfId="0" applyNumberFormat="1" applyFont="1" applyFill="1" applyBorder="1"/>
    <xf numFmtId="0" fontId="27" fillId="8" borderId="42" xfId="3" applyFont="1" applyFill="1" applyBorder="1"/>
    <xf numFmtId="164" fontId="7" fillId="0" borderId="2" xfId="3" applyNumberFormat="1" applyFont="1"/>
    <xf numFmtId="0" fontId="7" fillId="8" borderId="42" xfId="3" applyFont="1" applyFill="1" applyBorder="1"/>
    <xf numFmtId="164" fontId="7" fillId="8" borderId="2" xfId="3" applyNumberFormat="1" applyFont="1" applyFill="1"/>
    <xf numFmtId="164" fontId="7" fillId="8" borderId="0" xfId="0" applyNumberFormat="1" applyFont="1" applyFill="1"/>
    <xf numFmtId="164" fontId="29" fillId="8" borderId="39" xfId="0" applyNumberFormat="1" applyFont="1" applyFill="1" applyBorder="1"/>
    <xf numFmtId="0" fontId="39" fillId="0" borderId="2" xfId="0" applyFont="1" applyBorder="1"/>
    <xf numFmtId="0" fontId="27" fillId="0" borderId="77" xfId="0" applyFont="1" applyBorder="1" applyAlignment="1">
      <alignment horizontal="right" vertical="center" wrapText="1"/>
    </xf>
    <xf numFmtId="167" fontId="0" fillId="0" borderId="0" xfId="0" applyNumberFormat="1"/>
    <xf numFmtId="0" fontId="32" fillId="0" borderId="0" xfId="0" applyFont="1"/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164" fontId="29" fillId="0" borderId="36" xfId="0" applyNumberFormat="1" applyFont="1" applyBorder="1" applyAlignment="1">
      <alignment horizontal="right"/>
    </xf>
    <xf numFmtId="0" fontId="8" fillId="0" borderId="0" xfId="0" applyFont="1"/>
    <xf numFmtId="0" fontId="8" fillId="8" borderId="0" xfId="0" applyFont="1" applyFill="1"/>
    <xf numFmtId="0" fontId="0" fillId="8" borderId="0" xfId="0" applyFill="1"/>
    <xf numFmtId="0" fontId="7" fillId="8" borderId="0" xfId="0" applyFont="1" applyFill="1"/>
    <xf numFmtId="0" fontId="5" fillId="8" borderId="66" xfId="0" applyFont="1" applyFill="1" applyBorder="1"/>
    <xf numFmtId="165" fontId="5" fillId="8" borderId="67" xfId="0" applyNumberFormat="1" applyFont="1" applyFill="1" applyBorder="1"/>
    <xf numFmtId="165" fontId="5" fillId="8" borderId="92" xfId="0" applyNumberFormat="1" applyFont="1" applyFill="1" applyBorder="1"/>
    <xf numFmtId="164" fontId="36" fillId="9" borderId="37" xfId="3" applyNumberFormat="1" applyFont="1" applyFill="1" applyBorder="1"/>
    <xf numFmtId="164" fontId="29" fillId="8" borderId="67" xfId="0" applyNumberFormat="1" applyFont="1" applyFill="1" applyBorder="1"/>
    <xf numFmtId="0" fontId="36" fillId="9" borderId="56" xfId="3" applyFont="1" applyFill="1" applyBorder="1"/>
    <xf numFmtId="0" fontId="27" fillId="0" borderId="89" xfId="0" applyFont="1" applyBorder="1" applyAlignment="1">
      <alignment vertical="center" wrapText="1"/>
    </xf>
    <xf numFmtId="0" fontId="27" fillId="0" borderId="71" xfId="0" applyFont="1" applyBorder="1" applyAlignment="1">
      <alignment horizontal="right" vertical="center" wrapText="1"/>
    </xf>
    <xf numFmtId="0" fontId="34" fillId="0" borderId="90" xfId="0" applyFont="1" applyBorder="1" applyAlignment="1">
      <alignment vertical="center" wrapText="1"/>
    </xf>
    <xf numFmtId="164" fontId="27" fillId="0" borderId="84" xfId="0" applyNumberFormat="1" applyFont="1" applyBorder="1" applyAlignment="1">
      <alignment vertical="center" wrapText="1"/>
    </xf>
    <xf numFmtId="10" fontId="27" fillId="0" borderId="84" xfId="0" applyNumberFormat="1" applyFont="1" applyBorder="1" applyAlignment="1">
      <alignment vertical="center" wrapText="1"/>
    </xf>
    <xf numFmtId="10" fontId="27" fillId="0" borderId="91" xfId="0" applyNumberFormat="1" applyFont="1" applyBorder="1" applyAlignment="1">
      <alignment vertical="center" wrapText="1"/>
    </xf>
    <xf numFmtId="164" fontId="27" fillId="0" borderId="77" xfId="0" applyNumberFormat="1" applyFont="1" applyBorder="1" applyAlignment="1">
      <alignment horizontal="right"/>
    </xf>
    <xf numFmtId="164" fontId="7" fillId="0" borderId="71" xfId="0" applyNumberFormat="1" applyFont="1" applyBorder="1"/>
    <xf numFmtId="164" fontId="40" fillId="0" borderId="77" xfId="0" applyNumberFormat="1" applyFont="1" applyBorder="1" applyAlignment="1">
      <alignment horizontal="right"/>
    </xf>
    <xf numFmtId="164" fontId="40" fillId="0" borderId="77" xfId="4" applyNumberFormat="1" applyFont="1" applyBorder="1" applyAlignment="1">
      <alignment wrapText="1"/>
    </xf>
    <xf numFmtId="164" fontId="40" fillId="0" borderId="78" xfId="0" applyNumberFormat="1" applyFont="1" applyBorder="1" applyAlignment="1">
      <alignment horizontal="right"/>
    </xf>
    <xf numFmtId="164" fontId="40" fillId="0" borderId="71" xfId="0" applyNumberFormat="1" applyFont="1" applyBorder="1" applyAlignment="1">
      <alignment horizontal="right"/>
    </xf>
    <xf numFmtId="164" fontId="29" fillId="0" borderId="77" xfId="0" applyNumberFormat="1" applyFont="1" applyBorder="1" applyAlignment="1">
      <alignment horizontal="right"/>
    </xf>
    <xf numFmtId="164" fontId="29" fillId="0" borderId="77" xfId="4" applyNumberFormat="1" applyFont="1" applyBorder="1" applyAlignment="1">
      <alignment wrapText="1"/>
    </xf>
    <xf numFmtId="164" fontId="29" fillId="0" borderId="71" xfId="0" applyNumberFormat="1" applyFont="1" applyBorder="1" applyAlignment="1">
      <alignment horizontal="right"/>
    </xf>
    <xf numFmtId="164" fontId="29" fillId="0" borderId="78" xfId="0" applyNumberFormat="1" applyFont="1" applyBorder="1" applyAlignment="1">
      <alignment horizontal="right"/>
    </xf>
    <xf numFmtId="164" fontId="29" fillId="0" borderId="84" xfId="0" applyNumberFormat="1" applyFont="1" applyBorder="1" applyAlignment="1">
      <alignment horizontal="right"/>
    </xf>
    <xf numFmtId="164" fontId="29" fillId="0" borderId="85" xfId="0" applyNumberFormat="1" applyFont="1" applyBorder="1" applyAlignment="1">
      <alignment horizontal="right"/>
    </xf>
    <xf numFmtId="164" fontId="5" fillId="0" borderId="91" xfId="0" applyNumberFormat="1" applyFont="1" applyBorder="1" applyAlignment="1">
      <alignment horizontal="right"/>
    </xf>
    <xf numFmtId="164" fontId="38" fillId="0" borderId="2" xfId="0" applyNumberFormat="1" applyFont="1" applyBorder="1" applyAlignment="1">
      <alignment horizontal="right"/>
    </xf>
    <xf numFmtId="164" fontId="28" fillId="0" borderId="71" xfId="0" applyNumberFormat="1" applyFont="1" applyBorder="1" applyAlignment="1">
      <alignment horizontal="right"/>
    </xf>
    <xf numFmtId="0" fontId="5" fillId="0" borderId="87" xfId="0" applyFont="1" applyBorder="1" applyAlignment="1">
      <alignment vertical="center" wrapText="1"/>
    </xf>
    <xf numFmtId="0" fontId="7" fillId="0" borderId="89" xfId="0" applyFont="1" applyBorder="1" applyAlignment="1">
      <alignment vertical="center" wrapText="1"/>
    </xf>
    <xf numFmtId="0" fontId="28" fillId="0" borderId="89" xfId="0" applyFont="1" applyBorder="1" applyAlignment="1">
      <alignment horizontal="left" vertical="center"/>
    </xf>
    <xf numFmtId="0" fontId="5" fillId="0" borderId="89" xfId="0" applyFont="1" applyBorder="1" applyAlignment="1">
      <alignment vertical="center"/>
    </xf>
    <xf numFmtId="0" fontId="5" fillId="0" borderId="90" xfId="0" applyFont="1" applyBorder="1" applyAlignment="1">
      <alignment vertical="center"/>
    </xf>
    <xf numFmtId="0" fontId="7" fillId="10" borderId="86" xfId="0" applyFont="1" applyFill="1" applyBorder="1"/>
    <xf numFmtId="0" fontId="5" fillId="0" borderId="81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7" fillId="0" borderId="58" xfId="0" applyFont="1" applyBorder="1" applyAlignment="1">
      <alignment vertical="top"/>
    </xf>
    <xf numFmtId="164" fontId="34" fillId="0" borderId="36" xfId="0" applyNumberFormat="1" applyFont="1" applyBorder="1"/>
    <xf numFmtId="170" fontId="7" fillId="0" borderId="36" xfId="1" applyNumberFormat="1" applyFont="1" applyFill="1" applyBorder="1" applyAlignment="1">
      <alignment vertical="top" wrapText="1"/>
    </xf>
    <xf numFmtId="164" fontId="7" fillId="0" borderId="59" xfId="0" applyNumberFormat="1" applyFont="1" applyBorder="1"/>
    <xf numFmtId="164" fontId="29" fillId="0" borderId="36" xfId="13" applyNumberFormat="1" applyFont="1" applyBorder="1" applyAlignment="1">
      <alignment horizontal="right"/>
    </xf>
    <xf numFmtId="164" fontId="29" fillId="0" borderId="85" xfId="13" applyNumberFormat="1" applyFont="1" applyBorder="1" applyAlignment="1">
      <alignment horizontal="right"/>
    </xf>
    <xf numFmtId="164" fontId="27" fillId="0" borderId="96" xfId="13" applyNumberFormat="1" applyFont="1" applyBorder="1" applyAlignment="1">
      <alignment horizontal="right"/>
    </xf>
    <xf numFmtId="164" fontId="40" fillId="0" borderId="97" xfId="13" applyNumberFormat="1" applyFont="1" applyBorder="1" applyAlignment="1">
      <alignment horizontal="right"/>
    </xf>
    <xf numFmtId="164" fontId="29" fillId="0" borderId="97" xfId="13" applyNumberFormat="1" applyFont="1" applyBorder="1" applyAlignment="1">
      <alignment horizontal="right"/>
    </xf>
    <xf numFmtId="164" fontId="29" fillId="0" borderId="96" xfId="13" applyNumberFormat="1" applyFont="1" applyBorder="1" applyAlignment="1">
      <alignment horizontal="right"/>
    </xf>
    <xf numFmtId="164" fontId="38" fillId="0" borderId="95" xfId="13" applyNumberFormat="1" applyFont="1" applyBorder="1" applyAlignment="1">
      <alignment horizontal="right"/>
    </xf>
    <xf numFmtId="164" fontId="27" fillId="8" borderId="2" xfId="3" applyNumberFormat="1" applyFont="1" applyFill="1"/>
    <xf numFmtId="0" fontId="31" fillId="0" borderId="2" xfId="0" applyFont="1" applyBorder="1"/>
    <xf numFmtId="164" fontId="5" fillId="0" borderId="36" xfId="2" applyNumberFormat="1" applyFont="1" applyBorder="1" applyAlignment="1">
      <alignment horizontal="right"/>
    </xf>
    <xf numFmtId="164" fontId="7" fillId="0" borderId="36" xfId="2" applyNumberFormat="1" applyFont="1" applyBorder="1" applyAlignment="1">
      <alignment horizontal="right"/>
    </xf>
    <xf numFmtId="164" fontId="7" fillId="0" borderId="36" xfId="0" applyNumberFormat="1" applyFont="1" applyBorder="1"/>
    <xf numFmtId="169" fontId="7" fillId="0" borderId="36" xfId="0" applyNumberFormat="1" applyFont="1" applyBorder="1"/>
    <xf numFmtId="168" fontId="7" fillId="0" borderId="36" xfId="0" applyNumberFormat="1" applyFont="1" applyBorder="1"/>
    <xf numFmtId="164" fontId="5" fillId="0" borderId="36" xfId="0" applyNumberFormat="1" applyFont="1" applyBorder="1" applyAlignment="1">
      <alignment horizontal="right"/>
    </xf>
    <xf numFmtId="164" fontId="7" fillId="0" borderId="62" xfId="0" applyNumberFormat="1" applyFont="1" applyBorder="1"/>
    <xf numFmtId="164" fontId="7" fillId="0" borderId="63" xfId="0" applyNumberFormat="1" applyFont="1" applyBorder="1"/>
    <xf numFmtId="164" fontId="5" fillId="0" borderId="69" xfId="0" applyNumberFormat="1" applyFont="1" applyBorder="1"/>
    <xf numFmtId="0" fontId="7" fillId="0" borderId="36" xfId="0" applyFont="1" applyBorder="1" applyAlignment="1">
      <alignment vertical="top"/>
    </xf>
    <xf numFmtId="0" fontId="5" fillId="0" borderId="36" xfId="0" applyFont="1" applyBorder="1" applyAlignment="1">
      <alignment horizontal="left" vertical="top"/>
    </xf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wrapText="1"/>
    </xf>
    <xf numFmtId="164" fontId="7" fillId="0" borderId="36" xfId="0" applyNumberFormat="1" applyFont="1" applyBorder="1" applyAlignment="1">
      <alignment horizontal="right"/>
    </xf>
    <xf numFmtId="0" fontId="44" fillId="0" borderId="0" xfId="0" applyFont="1"/>
    <xf numFmtId="168" fontId="27" fillId="0" borderId="36" xfId="0" applyNumberFormat="1" applyFont="1" applyBorder="1"/>
    <xf numFmtId="0" fontId="5" fillId="0" borderId="98" xfId="0" applyFont="1" applyBorder="1" applyAlignment="1">
      <alignment horizontal="left" vertical="top"/>
    </xf>
    <xf numFmtId="0" fontId="5" fillId="0" borderId="62" xfId="0" applyFont="1" applyBorder="1" applyAlignment="1">
      <alignment horizontal="left"/>
    </xf>
    <xf numFmtId="0" fontId="5" fillId="0" borderId="62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7" fillId="0" borderId="58" xfId="0" applyFont="1" applyBorder="1"/>
    <xf numFmtId="164" fontId="5" fillId="0" borderId="99" xfId="0" applyNumberFormat="1" applyFont="1" applyBorder="1"/>
    <xf numFmtId="0" fontId="7" fillId="8" borderId="36" xfId="0" applyFont="1" applyFill="1" applyBorder="1"/>
    <xf numFmtId="164" fontId="7" fillId="8" borderId="36" xfId="0" applyNumberFormat="1" applyFont="1" applyFill="1" applyBorder="1"/>
    <xf numFmtId="0" fontId="34" fillId="0" borderId="36" xfId="0" applyFont="1" applyBorder="1"/>
    <xf numFmtId="0" fontId="5" fillId="0" borderId="36" xfId="0" applyFont="1" applyBorder="1"/>
    <xf numFmtId="0" fontId="7" fillId="8" borderId="62" xfId="0" applyFont="1" applyFill="1" applyBorder="1"/>
    <xf numFmtId="164" fontId="7" fillId="8" borderId="62" xfId="0" applyNumberFormat="1" applyFont="1" applyFill="1" applyBorder="1"/>
    <xf numFmtId="171" fontId="7" fillId="0" borderId="36" xfId="0" applyNumberFormat="1" applyFont="1" applyBorder="1"/>
    <xf numFmtId="0" fontId="5" fillId="2" borderId="36" xfId="0" applyFont="1" applyFill="1" applyBorder="1" applyAlignment="1">
      <alignment horizontal="left"/>
    </xf>
    <xf numFmtId="0" fontId="7" fillId="8" borderId="62" xfId="0" applyFont="1" applyFill="1" applyBorder="1" applyAlignment="1">
      <alignment wrapText="1"/>
    </xf>
    <xf numFmtId="0" fontId="7" fillId="0" borderId="36" xfId="0" applyFont="1" applyBorder="1" applyAlignment="1">
      <alignment wrapText="1"/>
    </xf>
    <xf numFmtId="0" fontId="44" fillId="0" borderId="2" xfId="0" applyFont="1" applyBorder="1"/>
    <xf numFmtId="0" fontId="12" fillId="0" borderId="0" xfId="0" applyFont="1"/>
    <xf numFmtId="164" fontId="7" fillId="0" borderId="50" xfId="0" applyNumberFormat="1" applyFont="1" applyBorder="1"/>
    <xf numFmtId="164" fontId="7" fillId="0" borderId="38" xfId="0" applyNumberFormat="1" applyFont="1" applyBorder="1"/>
    <xf numFmtId="164" fontId="5" fillId="0" borderId="39" xfId="0" applyNumberFormat="1" applyFont="1" applyBorder="1"/>
    <xf numFmtId="164" fontId="40" fillId="0" borderId="67" xfId="0" applyNumberFormat="1" applyFont="1" applyBorder="1"/>
    <xf numFmtId="164" fontId="27" fillId="0" borderId="84" xfId="4" applyNumberFormat="1" applyFont="1" applyBorder="1" applyAlignment="1">
      <alignment vertical="center" wrapText="1"/>
    </xf>
    <xf numFmtId="0" fontId="5" fillId="0" borderId="73" xfId="0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8" fontId="27" fillId="0" borderId="36" xfId="0" applyNumberFormat="1" applyFont="1" applyBorder="1" applyAlignment="1">
      <alignment vertical="top"/>
    </xf>
    <xf numFmtId="168" fontId="27" fillId="0" borderId="2" xfId="0" applyNumberFormat="1" applyFont="1" applyBorder="1"/>
    <xf numFmtId="0" fontId="7" fillId="0" borderId="62" xfId="0" applyFont="1" applyBorder="1" applyAlignment="1">
      <alignment vertical="top"/>
    </xf>
    <xf numFmtId="0" fontId="27" fillId="8" borderId="2" xfId="0" applyFont="1" applyFill="1" applyBorder="1" applyProtection="1">
      <protection locked="0"/>
    </xf>
    <xf numFmtId="164" fontId="7" fillId="0" borderId="68" xfId="0" applyNumberFormat="1" applyFont="1" applyBorder="1" applyAlignment="1">
      <alignment horizontal="right"/>
    </xf>
    <xf numFmtId="164" fontId="7" fillId="0" borderId="61" xfId="0" applyNumberFormat="1" applyFont="1" applyBorder="1"/>
    <xf numFmtId="164" fontId="5" fillId="0" borderId="59" xfId="2" applyNumberFormat="1" applyFont="1" applyBorder="1" applyAlignment="1">
      <alignment horizontal="right"/>
    </xf>
    <xf numFmtId="0" fontId="29" fillId="0" borderId="72" xfId="0" applyFont="1" applyBorder="1" applyAlignment="1">
      <alignment vertical="center" wrapText="1"/>
    </xf>
    <xf numFmtId="0" fontId="29" fillId="0" borderId="93" xfId="0" applyFont="1" applyBorder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29" fillId="0" borderId="94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9" fillId="0" borderId="93" xfId="0" applyFont="1" applyBorder="1" applyAlignment="1">
      <alignment horizontal="center" vertical="center" wrapText="1"/>
    </xf>
    <xf numFmtId="0" fontId="29" fillId="0" borderId="74" xfId="0" applyFont="1" applyBorder="1" applyAlignment="1">
      <alignment horizontal="center" vertical="center" wrapText="1"/>
    </xf>
    <xf numFmtId="0" fontId="7" fillId="8" borderId="0" xfId="0" applyFont="1" applyFill="1" applyAlignment="1">
      <alignment wrapText="1"/>
    </xf>
    <xf numFmtId="0" fontId="10" fillId="8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/>
    <xf numFmtId="0" fontId="7" fillId="0" borderId="58" xfId="0" applyFont="1" applyBorder="1" applyAlignment="1">
      <alignment horizontal="left" vertical="top"/>
    </xf>
    <xf numFmtId="0" fontId="5" fillId="0" borderId="58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58" xfId="0" applyFont="1" applyBorder="1" applyAlignment="1">
      <alignment horizontal="left" wrapText="1"/>
    </xf>
    <xf numFmtId="0" fontId="5" fillId="0" borderId="36" xfId="0" applyFont="1" applyBorder="1" applyAlignment="1">
      <alignment horizontal="left" wrapText="1"/>
    </xf>
    <xf numFmtId="0" fontId="7" fillId="0" borderId="36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70" xfId="0" applyFont="1" applyBorder="1" applyAlignment="1">
      <alignment horizontal="left" vertical="top"/>
    </xf>
    <xf numFmtId="0" fontId="7" fillId="0" borderId="98" xfId="0" applyFont="1" applyBorder="1" applyAlignment="1">
      <alignment horizontal="left" vertical="top"/>
    </xf>
    <xf numFmtId="3" fontId="17" fillId="3" borderId="34" xfId="0" applyNumberFormat="1" applyFont="1" applyFill="1" applyBorder="1" applyAlignment="1">
      <alignment horizontal="left" vertical="center"/>
    </xf>
    <xf numFmtId="0" fontId="6" fillId="0" borderId="35" xfId="0" applyFont="1" applyBorder="1"/>
  </cellXfs>
  <cellStyles count="14">
    <cellStyle name="Comma" xfId="1" builtinId="3"/>
    <cellStyle name="Comma 2" xfId="9" xr:uid="{DD3CAB7B-7D76-44BF-9F3A-4ADCBD25A292}"/>
    <cellStyle name="Comma 3" xfId="5" xr:uid="{CB1EED6D-CDC1-499D-9671-9032A99640EF}"/>
    <cellStyle name="Normal" xfId="0" builtinId="0"/>
    <cellStyle name="Normal 2" xfId="8" xr:uid="{0564F1A7-180A-4BAF-9A6D-E05889AD5EEE}"/>
    <cellStyle name="Normal 3" xfId="12" xr:uid="{77AA95FD-44AA-469C-A86F-1014858FA89E}"/>
    <cellStyle name="Normal 4" xfId="13" xr:uid="{B703817A-4DA1-484C-803A-99FCDA269530}"/>
    <cellStyle name="Normal 6" xfId="3" xr:uid="{92CC154B-868A-4202-BEA2-848902B1A126}"/>
    <cellStyle name="Normal 6 2" xfId="10" xr:uid="{7BD656EA-8309-45F1-8245-6434C1E486D7}"/>
    <cellStyle name="Normal 6 3" xfId="7" xr:uid="{04C6EB2B-2A3B-45C6-AC12-4492D4E70048}"/>
    <cellStyle name="Normal 8" xfId="2" xr:uid="{AD578426-89F4-4D17-B2B1-6B1A53C11F0F}"/>
    <cellStyle name="Normal 8 2" xfId="6" xr:uid="{5480BF79-EAA2-4A23-A580-746C70564C0F}"/>
    <cellStyle name="Normal 9 2" xfId="4" xr:uid="{2E2A8F0A-D1AE-407C-9E7C-D4C3F7C8CACD}"/>
    <cellStyle name="Per cent 2" xfId="11" xr:uid="{3422B148-19C7-41C6-BB99-2516D66299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7D45-E9ED-4843-8CE6-26E78AE390CB}">
  <dimension ref="B2:I16"/>
  <sheetViews>
    <sheetView showGridLines="0" workbookViewId="0">
      <selection activeCell="B23" sqref="B23"/>
    </sheetView>
  </sheetViews>
  <sheetFormatPr defaultRowHeight="14"/>
  <cols>
    <col min="2" max="2" width="37" customWidth="1"/>
    <col min="3" max="4" width="15.33203125" customWidth="1"/>
    <col min="5" max="5" width="15.33203125" bestFit="1" customWidth="1"/>
    <col min="6" max="7" width="15.75" customWidth="1"/>
    <col min="8" max="8" width="9.83203125" customWidth="1"/>
    <col min="9" max="9" width="8.58203125" bestFit="1" customWidth="1"/>
  </cols>
  <sheetData>
    <row r="2" spans="2:9" ht="18">
      <c r="B2" s="264" t="s">
        <v>0</v>
      </c>
      <c r="C2" s="204"/>
      <c r="D2" s="204"/>
      <c r="E2" s="204"/>
      <c r="F2" s="204"/>
      <c r="G2" s="204"/>
      <c r="H2" s="204"/>
      <c r="I2" s="204"/>
    </row>
    <row r="3" spans="2:9" ht="14.5" thickBot="1">
      <c r="B3" s="204"/>
      <c r="C3" s="204"/>
      <c r="D3" s="204"/>
      <c r="E3" s="204"/>
      <c r="F3" s="204"/>
      <c r="G3" s="204"/>
      <c r="H3" s="204"/>
      <c r="I3" s="204"/>
    </row>
    <row r="4" spans="2:9" ht="42" customHeight="1">
      <c r="B4" s="313" t="s">
        <v>1</v>
      </c>
      <c r="C4" s="314"/>
      <c r="D4" s="316" t="s">
        <v>2</v>
      </c>
      <c r="E4" s="317"/>
      <c r="F4" s="318"/>
      <c r="G4" s="316" t="s">
        <v>3</v>
      </c>
      <c r="H4" s="317"/>
      <c r="I4" s="319"/>
    </row>
    <row r="5" spans="2:9" ht="42">
      <c r="B5" s="221" t="s">
        <v>4</v>
      </c>
      <c r="C5" s="205" t="s">
        <v>5</v>
      </c>
      <c r="D5" s="205" t="s">
        <v>6</v>
      </c>
      <c r="E5" s="205" t="s">
        <v>7</v>
      </c>
      <c r="F5" s="205" t="s">
        <v>8</v>
      </c>
      <c r="G5" s="205" t="s">
        <v>9</v>
      </c>
      <c r="H5" s="205" t="s">
        <v>7</v>
      </c>
      <c r="I5" s="222" t="s">
        <v>8</v>
      </c>
    </row>
    <row r="6" spans="2:9" ht="28.5" thickBot="1">
      <c r="B6" s="223" t="s">
        <v>267</v>
      </c>
      <c r="C6" s="224">
        <f>'3.3 (a) Cash Grant'!C35</f>
        <v>20866.594060389645</v>
      </c>
      <c r="D6" s="303">
        <v>19766.675790936231</v>
      </c>
      <c r="E6" s="224">
        <f>C6-D6</f>
        <v>1099.9182694534138</v>
      </c>
      <c r="F6" s="225">
        <f>E6/C6</f>
        <v>5.2711921565645047E-2</v>
      </c>
      <c r="G6" s="303">
        <v>19322.028614196624</v>
      </c>
      <c r="H6" s="224">
        <f>C6-G6</f>
        <v>1544.5654461930208</v>
      </c>
      <c r="I6" s="226">
        <f>H6/C6</f>
        <v>7.4020965842481093E-2</v>
      </c>
    </row>
    <row r="7" spans="2:9">
      <c r="B7" s="204"/>
      <c r="C7" s="204"/>
      <c r="D7" s="204"/>
      <c r="E7" s="204"/>
      <c r="F7" s="204"/>
      <c r="G7" s="204"/>
      <c r="H7" s="204"/>
      <c r="I7" s="204"/>
    </row>
    <row r="8" spans="2:9" ht="56.15" customHeight="1">
      <c r="B8" s="315" t="s">
        <v>268</v>
      </c>
      <c r="C8" s="315"/>
      <c r="D8" s="315"/>
      <c r="E8" s="315"/>
      <c r="F8" s="315"/>
      <c r="G8" s="315"/>
      <c r="H8" s="315"/>
      <c r="I8" s="315"/>
    </row>
    <row r="12" spans="2:9">
      <c r="C12" s="207"/>
      <c r="D12" s="207"/>
      <c r="E12" s="171"/>
    </row>
    <row r="13" spans="2:9">
      <c r="C13" s="207"/>
      <c r="D13" s="207"/>
      <c r="E13" s="206"/>
    </row>
    <row r="14" spans="2:9">
      <c r="C14" s="207"/>
      <c r="D14" s="207"/>
      <c r="E14" s="171"/>
    </row>
    <row r="15" spans="2:9">
      <c r="E15" s="206"/>
    </row>
    <row r="16" spans="2:9">
      <c r="E16" s="206"/>
    </row>
  </sheetData>
  <mergeCells count="4">
    <mergeCell ref="B4:C4"/>
    <mergeCell ref="B8:I8"/>
    <mergeCell ref="D4:F4"/>
    <mergeCell ref="G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003"/>
  <sheetViews>
    <sheetView showGridLines="0" zoomScale="70" zoomScaleNormal="70" workbookViewId="0">
      <selection activeCell="B3" sqref="B3"/>
    </sheetView>
  </sheetViews>
  <sheetFormatPr defaultColWidth="12.58203125" defaultRowHeight="15" customHeight="1"/>
  <cols>
    <col min="1" max="1" width="3.83203125" customWidth="1"/>
    <col min="2" max="2" width="63.33203125" customWidth="1"/>
    <col min="3" max="3" width="12.58203125" customWidth="1"/>
    <col min="4" max="4" width="2.08203125" customWidth="1"/>
    <col min="5" max="5" width="25.33203125" customWidth="1"/>
    <col min="6" max="6" width="21.58203125" customWidth="1"/>
    <col min="7" max="20" width="8" customWidth="1"/>
  </cols>
  <sheetData>
    <row r="1" spans="1:20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8.75" customHeight="1">
      <c r="A2" s="3"/>
      <c r="B2" s="177" t="s">
        <v>278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3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3.5" customHeight="1">
      <c r="A4" s="3"/>
      <c r="B4" s="185" t="s">
        <v>26</v>
      </c>
      <c r="C4" s="304" t="s">
        <v>27</v>
      </c>
      <c r="D4" s="186"/>
      <c r="E4" s="187" t="s">
        <v>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3.5" customHeight="1">
      <c r="A5" s="3"/>
      <c r="B5" s="159" t="s">
        <v>29</v>
      </c>
      <c r="C5" s="4">
        <f>'3.4 (a) Resource Changes'!I61+'3.4 (b) Capital Changes'!G33</f>
        <v>22638.840912727184</v>
      </c>
      <c r="D5" s="5"/>
      <c r="E5" s="188" t="s">
        <v>272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3.5" customHeight="1">
      <c r="A6" s="3"/>
      <c r="B6" s="159" t="s">
        <v>30</v>
      </c>
      <c r="C6" s="201">
        <v>1656.038</v>
      </c>
      <c r="D6" s="5"/>
      <c r="E6" s="188" t="s">
        <v>272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3.5" customHeight="1">
      <c r="A7" s="3"/>
      <c r="B7" s="159" t="s">
        <v>31</v>
      </c>
      <c r="C7" s="201">
        <v>3967.047</v>
      </c>
      <c r="D7" s="5"/>
      <c r="E7" s="188" t="s">
        <v>272</v>
      </c>
      <c r="F7" s="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3.5" customHeight="1">
      <c r="A8" s="3"/>
      <c r="B8" s="159" t="s">
        <v>32</v>
      </c>
      <c r="C8" s="263">
        <v>150</v>
      </c>
      <c r="D8" s="5"/>
      <c r="E8" s="188" t="s">
        <v>272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3.5" customHeight="1">
      <c r="A9" s="3"/>
      <c r="B9" s="159" t="s">
        <v>33</v>
      </c>
      <c r="C9" s="199">
        <v>1078</v>
      </c>
      <c r="D9" s="5"/>
      <c r="E9" s="188" t="s">
        <v>272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3.5" customHeight="1" thickBot="1">
      <c r="A10" s="3"/>
      <c r="B10" s="189" t="s">
        <v>34</v>
      </c>
      <c r="C10" s="83">
        <f>SUM(C5:C9)</f>
        <v>29489.925912727183</v>
      </c>
      <c r="D10" s="84"/>
      <c r="E10" s="19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3.5" customHeight="1">
      <c r="A11" s="3"/>
      <c r="B11" s="179" t="s">
        <v>35</v>
      </c>
      <c r="C11" s="15"/>
      <c r="D11" s="178"/>
      <c r="E11" s="19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3.5" customHeight="1">
      <c r="A12" s="3"/>
      <c r="B12" s="180" t="s">
        <v>36</v>
      </c>
      <c r="C12" s="192"/>
      <c r="D12" s="148"/>
      <c r="E12" s="18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3.5" customHeight="1">
      <c r="A13" s="3"/>
      <c r="B13" s="181" t="s">
        <v>37</v>
      </c>
      <c r="C13" s="201">
        <v>-88.8</v>
      </c>
      <c r="D13" s="5"/>
      <c r="E13" s="18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3.5" customHeight="1">
      <c r="A14" s="3"/>
      <c r="B14" s="182" t="s">
        <v>38</v>
      </c>
      <c r="C14" s="201">
        <v>-6.0780000000000003</v>
      </c>
      <c r="D14" s="5"/>
      <c r="E14" s="18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3.5" customHeight="1" thickBot="1">
      <c r="A15" s="3"/>
      <c r="B15" s="146" t="s">
        <v>39</v>
      </c>
      <c r="C15" s="111">
        <f>SUM(C13:C14)</f>
        <v>-94.878</v>
      </c>
      <c r="D15" s="147"/>
      <c r="E15" s="19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3.5" customHeight="1">
      <c r="A16" s="3"/>
      <c r="B16" s="180" t="s">
        <v>40</v>
      </c>
      <c r="C16" s="110"/>
      <c r="D16" s="148"/>
      <c r="E16" s="18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3.5" customHeight="1">
      <c r="A17" s="3"/>
      <c r="B17" s="182" t="s">
        <v>41</v>
      </c>
      <c r="C17" s="201">
        <v>-375.745</v>
      </c>
      <c r="D17" s="148"/>
      <c r="E17" s="18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3.5" customHeight="1">
      <c r="A18" s="3"/>
      <c r="B18" s="182" t="s">
        <v>42</v>
      </c>
      <c r="C18" s="201">
        <v>11.414</v>
      </c>
      <c r="D18" s="148"/>
      <c r="E18" s="18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3.5" customHeight="1">
      <c r="A19" s="3"/>
      <c r="B19" s="182" t="s">
        <v>273</v>
      </c>
      <c r="C19" s="201">
        <v>-3602.7159999999999</v>
      </c>
      <c r="D19" s="148"/>
      <c r="E19" s="18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3.5" customHeight="1">
      <c r="A20" s="3"/>
      <c r="B20" s="182" t="s">
        <v>43</v>
      </c>
      <c r="C20" s="201">
        <v>-150</v>
      </c>
      <c r="D20" s="148"/>
      <c r="E20" s="18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3.5" customHeight="1" thickBot="1">
      <c r="A21" s="3"/>
      <c r="B21" s="146" t="s">
        <v>39</v>
      </c>
      <c r="C21" s="111">
        <f>SUM(C17:D20)</f>
        <v>-4117.0470000000005</v>
      </c>
      <c r="D21" s="147"/>
      <c r="E21" s="19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3.5" customHeight="1">
      <c r="A22" s="3"/>
      <c r="B22" s="180" t="s">
        <v>44</v>
      </c>
      <c r="C22" s="192"/>
      <c r="D22" s="148"/>
      <c r="E22" s="18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3.5" customHeight="1">
      <c r="A23" s="3"/>
      <c r="B23" s="181" t="s">
        <v>45</v>
      </c>
      <c r="C23" s="201">
        <v>-1237.9290000000001</v>
      </c>
      <c r="D23" s="148"/>
      <c r="E23" s="18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3.5" customHeight="1">
      <c r="A24" s="3"/>
      <c r="B24" s="181" t="s">
        <v>46</v>
      </c>
      <c r="C24" s="201">
        <v>-792.06899999999996</v>
      </c>
      <c r="D24" s="148"/>
      <c r="E24" s="18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3.5" customHeight="1" thickBot="1">
      <c r="A25" s="3"/>
      <c r="B25" s="146" t="s">
        <v>39</v>
      </c>
      <c r="C25" s="111">
        <f>SUM(C23:C24)</f>
        <v>-2029.998</v>
      </c>
      <c r="D25" s="147"/>
      <c r="E25" s="19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3.5" customHeight="1">
      <c r="A26" s="3"/>
      <c r="B26" s="179" t="s">
        <v>47</v>
      </c>
      <c r="C26" s="194"/>
      <c r="D26" s="148"/>
      <c r="E26" s="18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3.5" customHeight="1">
      <c r="A27" s="3"/>
      <c r="B27" s="180" t="s">
        <v>48</v>
      </c>
      <c r="C27" s="192"/>
      <c r="D27" s="148"/>
      <c r="E27" s="18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>
      <c r="A28" s="3"/>
      <c r="B28" s="182" t="s">
        <v>49</v>
      </c>
      <c r="C28" s="201">
        <v>-1166.2508523375398</v>
      </c>
      <c r="D28" s="148"/>
      <c r="E28" s="188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3.5" customHeight="1">
      <c r="A29" s="3"/>
      <c r="B29" s="181" t="s">
        <v>50</v>
      </c>
      <c r="C29" s="201">
        <v>-1715.1579999999999</v>
      </c>
      <c r="D29" s="148"/>
      <c r="E29" s="188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3.5" customHeight="1" thickBot="1">
      <c r="A30" s="3"/>
      <c r="B30" s="146" t="s">
        <v>39</v>
      </c>
      <c r="C30" s="111">
        <f>SUM(C27:C29)</f>
        <v>-2881.4088523375394</v>
      </c>
      <c r="D30" s="147"/>
      <c r="E30" s="19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3.5" customHeight="1">
      <c r="A31" s="3"/>
      <c r="B31" s="180" t="s">
        <v>51</v>
      </c>
      <c r="C31" s="192"/>
      <c r="D31" s="184"/>
      <c r="E31" s="19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3.5" customHeight="1">
      <c r="A32" s="3"/>
      <c r="B32" s="182" t="s">
        <v>52</v>
      </c>
      <c r="C32" s="201">
        <v>500</v>
      </c>
      <c r="D32" s="184"/>
      <c r="E32" s="19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3.5" customHeight="1">
      <c r="A33" s="3"/>
      <c r="B33" s="181" t="s">
        <v>53</v>
      </c>
      <c r="C33" s="201">
        <v>0</v>
      </c>
      <c r="D33" s="184"/>
      <c r="E33" s="19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3.5" customHeight="1" thickBot="1">
      <c r="A34" s="3"/>
      <c r="B34" s="220" t="s">
        <v>39</v>
      </c>
      <c r="C34" s="218">
        <f>SUM(C32:C33)</f>
        <v>500</v>
      </c>
      <c r="D34" s="183"/>
      <c r="E34" s="19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3.5" customHeight="1" thickBot="1">
      <c r="A35" s="3"/>
      <c r="B35" s="215" t="s">
        <v>54</v>
      </c>
      <c r="C35" s="219">
        <f>C10+C15+C21+C25+C30+C34</f>
        <v>20866.594060389645</v>
      </c>
      <c r="D35" s="216"/>
      <c r="E35" s="21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3.5" customHeight="1" thickBot="1">
      <c r="A36" s="3"/>
      <c r="B36" s="215" t="s">
        <v>55</v>
      </c>
      <c r="C36" s="302">
        <v>3602.7159999999999</v>
      </c>
      <c r="D36" s="216"/>
      <c r="E36" s="21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3.5" customHeight="1" thickBot="1">
      <c r="A37" s="3"/>
      <c r="B37" s="149" t="s">
        <v>56</v>
      </c>
      <c r="C37" s="112">
        <f>C35+C36</f>
        <v>24469.310060389646</v>
      </c>
      <c r="D37" s="150"/>
      <c r="E37" s="19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3.5" customHeight="1">
      <c r="A40" s="3"/>
      <c r="B40" s="3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3.5" customHeight="1">
      <c r="A46" s="3"/>
      <c r="B46" s="3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3.5" customHeight="1">
      <c r="A47" s="3"/>
      <c r="B47" s="3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3.5" customHeight="1">
      <c r="A48" s="3"/>
      <c r="B48" s="3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3.5" customHeight="1">
      <c r="A49" s="3"/>
      <c r="B49" s="3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3.5" customHeight="1">
      <c r="A50" s="3"/>
      <c r="B50" s="3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3.5" customHeight="1">
      <c r="A51" s="3"/>
      <c r="B51" s="3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3.5" customHeight="1">
      <c r="A52" s="3"/>
      <c r="B52" s="3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3.5" customHeight="1">
      <c r="A53" s="3"/>
      <c r="B53" s="3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3.5" customHeight="1">
      <c r="A54" s="3"/>
      <c r="B54" s="3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3.5" customHeight="1">
      <c r="A55" s="3"/>
      <c r="B55" s="3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3.5" customHeight="1">
      <c r="A56" s="3"/>
      <c r="B56" s="3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3.5" customHeight="1">
      <c r="A57" s="3"/>
      <c r="B57" s="3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3.5" customHeight="1">
      <c r="A58" s="3"/>
      <c r="B58" s="3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3.5" customHeight="1">
      <c r="A59" s="3"/>
      <c r="B59" s="3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3.5" customHeight="1">
      <c r="A60" s="3"/>
      <c r="B60" s="3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3.5" customHeight="1">
      <c r="A61" s="3"/>
      <c r="B61" s="3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3.5" customHeight="1">
      <c r="A62" s="3"/>
      <c r="B62" s="3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3.5" customHeight="1">
      <c r="A63" s="3"/>
      <c r="B63" s="3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3.5" customHeight="1">
      <c r="A64" s="3"/>
      <c r="B64" s="3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3.5" customHeight="1">
      <c r="A65" s="3"/>
      <c r="B65" s="3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3.5" customHeight="1">
      <c r="A66" s="3"/>
      <c r="B66" s="3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3.5" customHeight="1">
      <c r="A67" s="3"/>
      <c r="B67" s="3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3.5" customHeight="1">
      <c r="A68" s="3"/>
      <c r="B68" s="3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3.5" customHeight="1">
      <c r="A69" s="3"/>
      <c r="B69" s="3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3.5" customHeight="1">
      <c r="A70" s="3"/>
      <c r="B70" s="3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3.5" customHeight="1">
      <c r="A71" s="3"/>
      <c r="B71" s="3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3.5" customHeight="1">
      <c r="A72" s="3"/>
      <c r="B72" s="3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3.5" customHeight="1">
      <c r="A73" s="3"/>
      <c r="B73" s="3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3.5" customHeight="1">
      <c r="A74" s="3"/>
      <c r="B74" s="3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3.5" customHeight="1">
      <c r="A75" s="3"/>
      <c r="B75" s="3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3.5" customHeight="1">
      <c r="A76" s="3"/>
      <c r="B76" s="3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3.5" customHeight="1">
      <c r="A77" s="3"/>
      <c r="B77" s="3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3.5" customHeight="1">
      <c r="A78" s="3"/>
      <c r="B78" s="3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3.5" customHeight="1">
      <c r="A79" s="3"/>
      <c r="B79" s="3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3.5" customHeight="1">
      <c r="A80" s="3"/>
      <c r="B80" s="3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3.5" customHeight="1">
      <c r="A81" s="3"/>
      <c r="B81" s="3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3.5" customHeight="1">
      <c r="A82" s="3"/>
      <c r="B82" s="3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3.5" customHeight="1">
      <c r="A83" s="3"/>
      <c r="B83" s="3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3.5" customHeight="1">
      <c r="A84" s="3"/>
      <c r="B84" s="3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3.5" customHeight="1">
      <c r="A85" s="3"/>
      <c r="B85" s="3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3.5" customHeight="1">
      <c r="A86" s="3"/>
      <c r="B86" s="3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3.5" customHeight="1">
      <c r="A87" s="3"/>
      <c r="B87" s="3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3.5" customHeight="1">
      <c r="A88" s="3"/>
      <c r="B88" s="3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3.5" customHeight="1">
      <c r="A89" s="3"/>
      <c r="B89" s="3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3.5" customHeight="1">
      <c r="A90" s="3"/>
      <c r="B90" s="3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3.5" customHeight="1">
      <c r="A91" s="3"/>
      <c r="B91" s="3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3.5" customHeight="1">
      <c r="A92" s="3"/>
      <c r="B92" s="3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3.5" customHeight="1">
      <c r="A93" s="3"/>
      <c r="B93" s="3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3.5" customHeight="1">
      <c r="A94" s="3"/>
      <c r="B94" s="3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3.5" customHeight="1">
      <c r="A95" s="3"/>
      <c r="B95" s="3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3.5" customHeight="1">
      <c r="A96" s="3"/>
      <c r="B96" s="3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3.5" customHeight="1">
      <c r="A97" s="3"/>
      <c r="B97" s="3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3.5" customHeight="1">
      <c r="A98" s="3"/>
      <c r="B98" s="3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3.5" customHeight="1">
      <c r="A99" s="3"/>
      <c r="B99" s="3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3.5" customHeight="1">
      <c r="A100" s="3"/>
      <c r="B100" s="3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3.5" customHeight="1">
      <c r="A101" s="3"/>
      <c r="B101" s="3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3.5" customHeight="1">
      <c r="A102" s="3"/>
      <c r="B102" s="3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3.5" customHeight="1">
      <c r="A103" s="3"/>
      <c r="B103" s="3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3.5" customHeight="1">
      <c r="A104" s="3"/>
      <c r="B104" s="3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3.5" customHeight="1">
      <c r="A105" s="3"/>
      <c r="B105" s="3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3.5" customHeight="1">
      <c r="A106" s="3"/>
      <c r="B106" s="3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3.5" customHeight="1">
      <c r="A107" s="3"/>
      <c r="B107" s="3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3.5" customHeight="1">
      <c r="A108" s="3"/>
      <c r="B108" s="3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3.5" customHeight="1">
      <c r="A109" s="3"/>
      <c r="B109" s="3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3.5" customHeight="1">
      <c r="A110" s="3"/>
      <c r="B110" s="3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3.5" customHeight="1">
      <c r="A111" s="3"/>
      <c r="B111" s="3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3.5" customHeight="1">
      <c r="A112" s="3"/>
      <c r="B112" s="3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3.5" customHeight="1">
      <c r="A113" s="3"/>
      <c r="B113" s="3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3.5" customHeight="1">
      <c r="A114" s="3"/>
      <c r="B114" s="3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3.5" customHeight="1">
      <c r="A115" s="3"/>
      <c r="B115" s="3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3.5" customHeight="1">
      <c r="A116" s="3"/>
      <c r="B116" s="3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3.5" customHeight="1">
      <c r="A117" s="3"/>
      <c r="B117" s="3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3.5" customHeight="1">
      <c r="A118" s="3"/>
      <c r="B118" s="3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3.5" customHeight="1">
      <c r="A119" s="3"/>
      <c r="B119" s="3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3.5" customHeight="1">
      <c r="A120" s="3"/>
      <c r="B120" s="3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3.5" customHeight="1">
      <c r="A121" s="3"/>
      <c r="B121" s="3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3.5" customHeight="1">
      <c r="A122" s="3"/>
      <c r="B122" s="3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3.5" customHeight="1">
      <c r="A123" s="3"/>
      <c r="B123" s="3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3.5" customHeight="1">
      <c r="A124" s="3"/>
      <c r="B124" s="3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3.5" customHeight="1">
      <c r="A125" s="3"/>
      <c r="B125" s="3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3.5" customHeight="1">
      <c r="A126" s="3"/>
      <c r="B126" s="3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3.5" customHeight="1">
      <c r="A127" s="3"/>
      <c r="B127" s="3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3.5" customHeight="1">
      <c r="A128" s="3"/>
      <c r="B128" s="3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3.5" customHeight="1">
      <c r="A129" s="3"/>
      <c r="B129" s="3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3.5" customHeight="1">
      <c r="A130" s="3"/>
      <c r="B130" s="3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3.5" customHeight="1">
      <c r="A131" s="3"/>
      <c r="B131" s="3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3.5" customHeight="1">
      <c r="A132" s="3"/>
      <c r="B132" s="3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3.5" customHeight="1">
      <c r="A133" s="3"/>
      <c r="B133" s="3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3.5" customHeight="1">
      <c r="A134" s="3"/>
      <c r="B134" s="3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3.5" customHeight="1">
      <c r="A135" s="3"/>
      <c r="B135" s="3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3.5" customHeight="1">
      <c r="A136" s="3"/>
      <c r="B136" s="3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3.5" customHeight="1">
      <c r="A137" s="3"/>
      <c r="B137" s="3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3.5" customHeight="1">
      <c r="A138" s="3"/>
      <c r="B138" s="3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3.5" customHeight="1">
      <c r="A139" s="3"/>
      <c r="B139" s="3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3.5" customHeight="1">
      <c r="A140" s="3"/>
      <c r="B140" s="3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3.5" customHeight="1">
      <c r="A141" s="3"/>
      <c r="B141" s="3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3.5" customHeight="1">
      <c r="A142" s="3"/>
      <c r="B142" s="3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3.5" customHeight="1">
      <c r="A143" s="3"/>
      <c r="B143" s="3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3.5" customHeight="1">
      <c r="A144" s="3"/>
      <c r="B144" s="3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3.5" customHeight="1">
      <c r="A145" s="3"/>
      <c r="B145" s="3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3.5" customHeight="1">
      <c r="A146" s="3"/>
      <c r="B146" s="3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3.5" customHeight="1">
      <c r="A147" s="3"/>
      <c r="B147" s="3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3.5" customHeight="1">
      <c r="A148" s="3"/>
      <c r="B148" s="3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3.5" customHeight="1">
      <c r="A149" s="3"/>
      <c r="B149" s="3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3.5" customHeight="1">
      <c r="A150" s="3"/>
      <c r="B150" s="3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3.5" customHeight="1">
      <c r="A151" s="3"/>
      <c r="B151" s="3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3.5" customHeight="1">
      <c r="A152" s="3"/>
      <c r="B152" s="3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3.5" customHeight="1">
      <c r="A153" s="3"/>
      <c r="B153" s="3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3.5" customHeight="1">
      <c r="A154" s="3"/>
      <c r="B154" s="3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3.5" customHeight="1">
      <c r="A155" s="3"/>
      <c r="B155" s="3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3.5" customHeight="1">
      <c r="A156" s="3"/>
      <c r="B156" s="3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3.5" customHeight="1">
      <c r="A157" s="3"/>
      <c r="B157" s="3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3.5" customHeight="1">
      <c r="A158" s="3"/>
      <c r="B158" s="3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3.5" customHeight="1">
      <c r="A159" s="3"/>
      <c r="B159" s="3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3.5" customHeight="1">
      <c r="A160" s="3"/>
      <c r="B160" s="3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3.5" customHeight="1">
      <c r="A161" s="3"/>
      <c r="B161" s="3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3.5" customHeight="1">
      <c r="A162" s="3"/>
      <c r="B162" s="3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3.5" customHeight="1">
      <c r="A163" s="3"/>
      <c r="B163" s="3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3.5" customHeight="1">
      <c r="A164" s="3"/>
      <c r="B164" s="3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3.5" customHeight="1">
      <c r="A165" s="3"/>
      <c r="B165" s="3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3.5" customHeight="1">
      <c r="A166" s="3"/>
      <c r="B166" s="3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3.5" customHeight="1">
      <c r="A167" s="3"/>
      <c r="B167" s="3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3.5" customHeight="1">
      <c r="A168" s="3"/>
      <c r="B168" s="3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3.5" customHeight="1">
      <c r="A169" s="3"/>
      <c r="B169" s="3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3.5" customHeight="1">
      <c r="A170" s="3"/>
      <c r="B170" s="3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3.5" customHeight="1">
      <c r="A171" s="3"/>
      <c r="B171" s="3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3.5" customHeight="1">
      <c r="A172" s="3"/>
      <c r="B172" s="3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3.5" customHeight="1">
      <c r="A173" s="3"/>
      <c r="B173" s="3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3.5" customHeight="1">
      <c r="A174" s="3"/>
      <c r="B174" s="3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3.5" customHeight="1">
      <c r="A175" s="3"/>
      <c r="B175" s="3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3.5" customHeight="1">
      <c r="A176" s="3"/>
      <c r="B176" s="3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3.5" customHeight="1">
      <c r="A177" s="3"/>
      <c r="B177" s="3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3.5" customHeight="1">
      <c r="A178" s="3"/>
      <c r="B178" s="3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3.5" customHeight="1">
      <c r="A179" s="3"/>
      <c r="B179" s="3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3.5" customHeight="1">
      <c r="A180" s="3"/>
      <c r="B180" s="3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3.5" customHeight="1">
      <c r="A181" s="3"/>
      <c r="B181" s="3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3.5" customHeight="1">
      <c r="A182" s="3"/>
      <c r="B182" s="3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3.5" customHeight="1">
      <c r="A183" s="3"/>
      <c r="B183" s="3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3.5" customHeight="1">
      <c r="A184" s="3"/>
      <c r="B184" s="3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3.5" customHeight="1">
      <c r="A185" s="3"/>
      <c r="B185" s="3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3.5" customHeight="1">
      <c r="A186" s="3"/>
      <c r="B186" s="3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3.5" customHeight="1">
      <c r="A187" s="3"/>
      <c r="B187" s="3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3.5" customHeight="1">
      <c r="A188" s="3"/>
      <c r="B188" s="3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3.5" customHeight="1">
      <c r="A189" s="3"/>
      <c r="B189" s="3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3.5" customHeight="1">
      <c r="A190" s="3"/>
      <c r="B190" s="3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3.5" customHeight="1">
      <c r="A191" s="3"/>
      <c r="B191" s="3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3.5" customHeight="1">
      <c r="A192" s="3"/>
      <c r="B192" s="3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3.5" customHeight="1">
      <c r="A193" s="3"/>
      <c r="B193" s="3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3.5" customHeight="1">
      <c r="A194" s="3"/>
      <c r="B194" s="3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3.5" customHeight="1">
      <c r="A195" s="3"/>
      <c r="B195" s="3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3.5" customHeight="1">
      <c r="A196" s="3"/>
      <c r="B196" s="3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3.5" customHeight="1">
      <c r="A197" s="3"/>
      <c r="B197" s="3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3.5" customHeight="1">
      <c r="A198" s="3"/>
      <c r="B198" s="3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3.5" customHeight="1">
      <c r="A199" s="3"/>
      <c r="B199" s="3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3.5" customHeight="1">
      <c r="A200" s="3"/>
      <c r="B200" s="3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3.5" customHeight="1">
      <c r="A201" s="3"/>
      <c r="B201" s="3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3.5" customHeight="1">
      <c r="A202" s="3"/>
      <c r="B202" s="3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3.5" customHeight="1">
      <c r="A203" s="3"/>
      <c r="B203" s="3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3.5" customHeight="1">
      <c r="A204" s="3"/>
      <c r="B204" s="3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3.5" customHeight="1">
      <c r="A205" s="3"/>
      <c r="B205" s="3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3.5" customHeight="1">
      <c r="A206" s="3"/>
      <c r="B206" s="3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3.5" customHeight="1">
      <c r="A207" s="3"/>
      <c r="B207" s="3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3.5" customHeight="1">
      <c r="A208" s="3"/>
      <c r="B208" s="3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3.5" customHeight="1">
      <c r="A209" s="3"/>
      <c r="B209" s="3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3.5" customHeight="1">
      <c r="A210" s="3"/>
      <c r="B210" s="3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3.5" customHeight="1">
      <c r="A211" s="3"/>
      <c r="B211" s="3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3.5" customHeight="1">
      <c r="A212" s="3"/>
      <c r="B212" s="3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3.5" customHeight="1">
      <c r="A213" s="3"/>
      <c r="B213" s="3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3.5" customHeight="1">
      <c r="A214" s="3"/>
      <c r="B214" s="3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3.5" customHeight="1">
      <c r="A215" s="3"/>
      <c r="B215" s="3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3.5" customHeight="1">
      <c r="A216" s="3"/>
      <c r="B216" s="3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3.5" customHeight="1">
      <c r="A217" s="3"/>
      <c r="B217" s="3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3.5" customHeight="1">
      <c r="A218" s="3"/>
      <c r="B218" s="3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3.5" customHeight="1">
      <c r="A219" s="3"/>
      <c r="B219" s="3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3.5" customHeight="1">
      <c r="A220" s="3"/>
      <c r="B220" s="3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3.5" customHeight="1">
      <c r="A221" s="3"/>
      <c r="B221" s="3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3.5" customHeight="1">
      <c r="A222" s="3"/>
      <c r="B222" s="3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3.5" customHeight="1">
      <c r="A223" s="3"/>
      <c r="B223" s="3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3.5" customHeight="1">
      <c r="A224" s="3"/>
      <c r="B224" s="3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3.5" customHeight="1">
      <c r="A225" s="3"/>
      <c r="B225" s="3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3.5" customHeight="1">
      <c r="A226" s="3"/>
      <c r="B226" s="3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3.5" customHeight="1">
      <c r="A227" s="3"/>
      <c r="B227" s="3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3.5" customHeight="1">
      <c r="A228" s="3"/>
      <c r="B228" s="3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3.5" customHeight="1">
      <c r="A229" s="3"/>
      <c r="B229" s="3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3.5" customHeight="1">
      <c r="A230" s="3"/>
      <c r="B230" s="3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3.5" customHeight="1">
      <c r="A231" s="3"/>
      <c r="B231" s="3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3.5" customHeight="1">
      <c r="A232" s="3"/>
      <c r="B232" s="3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3.5" customHeight="1">
      <c r="A233" s="3"/>
      <c r="B233" s="3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3.5" customHeight="1">
      <c r="A234" s="3"/>
      <c r="B234" s="3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3.5" customHeight="1">
      <c r="A235" s="3"/>
      <c r="B235" s="3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3.5" customHeight="1">
      <c r="A236" s="3"/>
      <c r="B236" s="3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3.5" customHeight="1">
      <c r="A237" s="3"/>
      <c r="B237" s="3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3.5" customHeight="1">
      <c r="A238" s="3"/>
      <c r="B238" s="3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3.5" customHeight="1">
      <c r="A239" s="3"/>
      <c r="B239" s="3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3.5" customHeight="1">
      <c r="A240" s="3"/>
      <c r="B240" s="3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3.5" customHeight="1">
      <c r="A241" s="3"/>
      <c r="B241" s="3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3.5" customHeight="1">
      <c r="A242" s="3"/>
      <c r="B242" s="3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3.5" customHeight="1">
      <c r="A243" s="3"/>
      <c r="B243" s="3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3.5" customHeight="1">
      <c r="A244" s="3"/>
      <c r="B244" s="3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3.5" customHeight="1">
      <c r="A245" s="3"/>
      <c r="B245" s="3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3.5" customHeight="1">
      <c r="A246" s="3"/>
      <c r="B246" s="3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3.5" customHeight="1">
      <c r="A247" s="3"/>
      <c r="B247" s="3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3.5" customHeight="1">
      <c r="A248" s="3"/>
      <c r="B248" s="3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3.5" customHeight="1">
      <c r="A249" s="3"/>
      <c r="B249" s="3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3.5" customHeight="1">
      <c r="A250" s="3"/>
      <c r="B250" s="3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3.5" customHeight="1">
      <c r="A251" s="3"/>
      <c r="B251" s="3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3.5" customHeight="1">
      <c r="A252" s="3"/>
      <c r="B252" s="3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3.5" customHeight="1">
      <c r="A253" s="3"/>
      <c r="B253" s="3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3.5" customHeight="1">
      <c r="A254" s="3"/>
      <c r="B254" s="3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3.5" customHeight="1">
      <c r="A255" s="3"/>
      <c r="B255" s="3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3.5" customHeight="1">
      <c r="A256" s="3"/>
      <c r="B256" s="3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3.5" customHeight="1">
      <c r="A257" s="3"/>
      <c r="B257" s="3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3.5" customHeight="1">
      <c r="A258" s="3"/>
      <c r="B258" s="3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3.5" customHeight="1">
      <c r="A259" s="3"/>
      <c r="B259" s="3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3.5" customHeight="1">
      <c r="A260" s="3"/>
      <c r="B260" s="3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3.5" customHeight="1">
      <c r="A261" s="3"/>
      <c r="B261" s="3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3.5" customHeight="1">
      <c r="A262" s="3"/>
      <c r="B262" s="3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3.5" customHeight="1">
      <c r="A263" s="3"/>
      <c r="B263" s="3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3.5" customHeight="1">
      <c r="A264" s="3"/>
      <c r="B264" s="3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3.5" customHeight="1">
      <c r="A265" s="3"/>
      <c r="B265" s="3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3.5" customHeight="1">
      <c r="A266" s="3"/>
      <c r="B266" s="3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3.5" customHeight="1">
      <c r="A267" s="3"/>
      <c r="B267" s="3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3.5" customHeight="1">
      <c r="A268" s="3"/>
      <c r="B268" s="3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3.5" customHeight="1">
      <c r="A269" s="3"/>
      <c r="B269" s="3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3.5" customHeight="1">
      <c r="A270" s="3"/>
      <c r="B270" s="3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3.5" customHeight="1">
      <c r="A271" s="3"/>
      <c r="B271" s="3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3.5" customHeight="1">
      <c r="A272" s="3"/>
      <c r="B272" s="3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3.5" customHeight="1">
      <c r="A273" s="3"/>
      <c r="B273" s="3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3.5" customHeight="1">
      <c r="A274" s="3"/>
      <c r="B274" s="3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3.5" customHeight="1">
      <c r="A275" s="3"/>
      <c r="B275" s="3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3.5" customHeight="1">
      <c r="A276" s="3"/>
      <c r="B276" s="3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3.5" customHeight="1">
      <c r="A277" s="3"/>
      <c r="B277" s="3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3.5" customHeight="1">
      <c r="A278" s="3"/>
      <c r="B278" s="3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3.5" customHeight="1">
      <c r="A279" s="3"/>
      <c r="B279" s="3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3.5" customHeight="1">
      <c r="A280" s="3"/>
      <c r="B280" s="3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3.5" customHeight="1">
      <c r="A281" s="3"/>
      <c r="B281" s="3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3.5" customHeight="1">
      <c r="A282" s="3"/>
      <c r="B282" s="3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3.5" customHeight="1">
      <c r="A283" s="3"/>
      <c r="B283" s="3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3.5" customHeight="1">
      <c r="A284" s="3"/>
      <c r="B284" s="3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3.5" customHeight="1">
      <c r="A285" s="3"/>
      <c r="B285" s="3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3.5" customHeight="1">
      <c r="A286" s="3"/>
      <c r="B286" s="3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3.5" customHeight="1">
      <c r="A287" s="3"/>
      <c r="B287" s="3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3.5" customHeight="1">
      <c r="A288" s="3"/>
      <c r="B288" s="3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3.5" customHeight="1">
      <c r="A289" s="3"/>
      <c r="B289" s="3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3.5" customHeight="1">
      <c r="A290" s="3"/>
      <c r="B290" s="3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3.5" customHeight="1">
      <c r="A291" s="3"/>
      <c r="B291" s="3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3.5" customHeight="1">
      <c r="A292" s="3"/>
      <c r="B292" s="3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3.5" customHeight="1">
      <c r="A293" s="3"/>
      <c r="B293" s="3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3.5" customHeight="1">
      <c r="A294" s="3"/>
      <c r="B294" s="3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3.5" customHeight="1">
      <c r="A295" s="3"/>
      <c r="B295" s="3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3.5" customHeight="1">
      <c r="A296" s="3"/>
      <c r="B296" s="3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3.5" customHeight="1">
      <c r="A297" s="3"/>
      <c r="B297" s="3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3.5" customHeight="1">
      <c r="A298" s="3"/>
      <c r="B298" s="3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3.5" customHeight="1">
      <c r="A299" s="3"/>
      <c r="B299" s="3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3.5" customHeight="1">
      <c r="A300" s="3"/>
      <c r="B300" s="3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3.5" customHeight="1">
      <c r="A301" s="3"/>
      <c r="B301" s="3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3.5" customHeight="1">
      <c r="A302" s="3"/>
      <c r="B302" s="3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3.5" customHeight="1">
      <c r="A303" s="3"/>
      <c r="B303" s="3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3.5" customHeight="1">
      <c r="A304" s="3"/>
      <c r="B304" s="3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3.5" customHeight="1">
      <c r="A305" s="3"/>
      <c r="B305" s="3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3.5" customHeight="1">
      <c r="A306" s="3"/>
      <c r="B306" s="3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3.5" customHeight="1">
      <c r="A307" s="3"/>
      <c r="B307" s="3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3.5" customHeight="1">
      <c r="A308" s="3"/>
      <c r="B308" s="3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3.5" customHeight="1">
      <c r="A309" s="3"/>
      <c r="B309" s="3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3.5" customHeight="1">
      <c r="A310" s="3"/>
      <c r="B310" s="3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3.5" customHeight="1">
      <c r="A311" s="3"/>
      <c r="B311" s="3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3.5" customHeight="1">
      <c r="A312" s="3"/>
      <c r="B312" s="3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3.5" customHeight="1">
      <c r="A313" s="3"/>
      <c r="B313" s="3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3.5" customHeight="1">
      <c r="A314" s="3"/>
      <c r="B314" s="3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3.5" customHeight="1">
      <c r="A315" s="3"/>
      <c r="B315" s="3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3.5" customHeight="1">
      <c r="A316" s="3"/>
      <c r="B316" s="3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3.5" customHeight="1">
      <c r="A317" s="3"/>
      <c r="B317" s="3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3.5" customHeight="1">
      <c r="A318" s="3"/>
      <c r="B318" s="3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3.5" customHeight="1">
      <c r="A319" s="3"/>
      <c r="B319" s="3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3.5" customHeight="1">
      <c r="A320" s="3"/>
      <c r="B320" s="3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3.5" customHeight="1">
      <c r="A321" s="3"/>
      <c r="B321" s="3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3.5" customHeight="1">
      <c r="A322" s="3"/>
      <c r="B322" s="3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3.5" customHeight="1">
      <c r="A323" s="3"/>
      <c r="B323" s="3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3.5" customHeight="1">
      <c r="A324" s="3"/>
      <c r="B324" s="3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3.5" customHeight="1">
      <c r="A325" s="3"/>
      <c r="B325" s="3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3.5" customHeight="1">
      <c r="A326" s="3"/>
      <c r="B326" s="3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3.5" customHeight="1">
      <c r="A327" s="3"/>
      <c r="B327" s="3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3.5" customHeight="1">
      <c r="A328" s="3"/>
      <c r="B328" s="3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3.5" customHeight="1">
      <c r="A329" s="3"/>
      <c r="B329" s="3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3.5" customHeight="1">
      <c r="A330" s="3"/>
      <c r="B330" s="3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3.5" customHeight="1">
      <c r="A331" s="3"/>
      <c r="B331" s="3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3.5" customHeight="1">
      <c r="A332" s="3"/>
      <c r="B332" s="3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3.5" customHeight="1">
      <c r="A333" s="3"/>
      <c r="B333" s="3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3.5" customHeight="1">
      <c r="A334" s="3"/>
      <c r="B334" s="3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3.5" customHeight="1">
      <c r="A335" s="3"/>
      <c r="B335" s="3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3.5" customHeight="1">
      <c r="A336" s="3"/>
      <c r="B336" s="3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3.5" customHeight="1">
      <c r="A337" s="3"/>
      <c r="B337" s="3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3.5" customHeight="1">
      <c r="A338" s="3"/>
      <c r="B338" s="3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3.5" customHeight="1">
      <c r="A339" s="3"/>
      <c r="B339" s="3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3.5" customHeight="1">
      <c r="A340" s="3"/>
      <c r="B340" s="3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3.5" customHeight="1">
      <c r="A341" s="3"/>
      <c r="B341" s="3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3.5" customHeight="1">
      <c r="A342" s="3"/>
      <c r="B342" s="3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3.5" customHeight="1">
      <c r="A343" s="3"/>
      <c r="B343" s="3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3.5" customHeight="1">
      <c r="A344" s="3"/>
      <c r="B344" s="3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3.5" customHeight="1">
      <c r="A345" s="3"/>
      <c r="B345" s="3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3.5" customHeight="1">
      <c r="A346" s="3"/>
      <c r="B346" s="3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3.5" customHeight="1">
      <c r="A347" s="3"/>
      <c r="B347" s="3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3.5" customHeight="1">
      <c r="A348" s="3"/>
      <c r="B348" s="3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3.5" customHeight="1">
      <c r="A349" s="3"/>
      <c r="B349" s="3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3.5" customHeight="1">
      <c r="A350" s="3"/>
      <c r="B350" s="3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3.5" customHeight="1">
      <c r="A351" s="3"/>
      <c r="B351" s="3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3.5" customHeight="1">
      <c r="A352" s="3"/>
      <c r="B352" s="3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3.5" customHeight="1">
      <c r="A353" s="3"/>
      <c r="B353" s="3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3.5" customHeight="1">
      <c r="A354" s="3"/>
      <c r="B354" s="3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3.5" customHeight="1">
      <c r="A355" s="3"/>
      <c r="B355" s="3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3.5" customHeight="1">
      <c r="A356" s="3"/>
      <c r="B356" s="3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3.5" customHeight="1">
      <c r="A357" s="3"/>
      <c r="B357" s="3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3.5" customHeight="1">
      <c r="A358" s="3"/>
      <c r="B358" s="3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3.5" customHeight="1">
      <c r="A359" s="3"/>
      <c r="B359" s="3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3.5" customHeight="1">
      <c r="A360" s="3"/>
      <c r="B360" s="3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3.5" customHeight="1">
      <c r="A361" s="3"/>
      <c r="B361" s="3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3.5" customHeight="1">
      <c r="A362" s="3"/>
      <c r="B362" s="3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3.5" customHeight="1">
      <c r="A363" s="3"/>
      <c r="B363" s="3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3.5" customHeight="1">
      <c r="A364" s="3"/>
      <c r="B364" s="3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3.5" customHeight="1">
      <c r="A365" s="3"/>
      <c r="B365" s="3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3.5" customHeight="1">
      <c r="A366" s="3"/>
      <c r="B366" s="3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3.5" customHeight="1">
      <c r="A367" s="3"/>
      <c r="B367" s="3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3.5" customHeight="1">
      <c r="A368" s="3"/>
      <c r="B368" s="3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3.5" customHeight="1">
      <c r="A369" s="3"/>
      <c r="B369" s="3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3.5" customHeight="1">
      <c r="A370" s="3"/>
      <c r="B370" s="3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3.5" customHeight="1">
      <c r="A371" s="3"/>
      <c r="B371" s="3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3.5" customHeight="1">
      <c r="A372" s="3"/>
      <c r="B372" s="3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3.5" customHeight="1">
      <c r="A373" s="3"/>
      <c r="B373" s="3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3.5" customHeight="1">
      <c r="A374" s="3"/>
      <c r="B374" s="3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3.5" customHeight="1">
      <c r="A375" s="3"/>
      <c r="B375" s="3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3.5" customHeight="1">
      <c r="A376" s="3"/>
      <c r="B376" s="3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3.5" customHeight="1">
      <c r="A377" s="3"/>
      <c r="B377" s="3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3.5" customHeight="1">
      <c r="A378" s="3"/>
      <c r="B378" s="3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3.5" customHeight="1">
      <c r="A379" s="3"/>
      <c r="B379" s="3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3.5" customHeight="1">
      <c r="A380" s="3"/>
      <c r="B380" s="3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3.5" customHeight="1">
      <c r="A381" s="3"/>
      <c r="B381" s="3"/>
      <c r="C381" s="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3.5" customHeight="1">
      <c r="A382" s="3"/>
      <c r="B382" s="3"/>
      <c r="C382" s="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3.5" customHeight="1">
      <c r="A383" s="3"/>
      <c r="B383" s="3"/>
      <c r="C383" s="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3.5" customHeight="1">
      <c r="A384" s="3"/>
      <c r="B384" s="3"/>
      <c r="C384" s="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3.5" customHeight="1">
      <c r="A385" s="3"/>
      <c r="B385" s="3"/>
      <c r="C385" s="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3.5" customHeight="1">
      <c r="A386" s="3"/>
      <c r="B386" s="3"/>
      <c r="C386" s="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3.5" customHeight="1">
      <c r="A387" s="3"/>
      <c r="B387" s="3"/>
      <c r="C387" s="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3.5" customHeight="1">
      <c r="A388" s="3"/>
      <c r="B388" s="3"/>
      <c r="C388" s="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3.5" customHeight="1">
      <c r="A389" s="3"/>
      <c r="B389" s="3"/>
      <c r="C389" s="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3.5" customHeight="1">
      <c r="A390" s="3"/>
      <c r="B390" s="3"/>
      <c r="C390" s="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3.5" customHeight="1">
      <c r="A391" s="3"/>
      <c r="B391" s="3"/>
      <c r="C391" s="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3.5" customHeight="1">
      <c r="A392" s="3"/>
      <c r="B392" s="3"/>
      <c r="C392" s="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3.5" customHeight="1">
      <c r="A393" s="3"/>
      <c r="B393" s="3"/>
      <c r="C393" s="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3.5" customHeight="1">
      <c r="A394" s="3"/>
      <c r="B394" s="3"/>
      <c r="C394" s="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3.5" customHeight="1">
      <c r="A395" s="3"/>
      <c r="B395" s="3"/>
      <c r="C395" s="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3.5" customHeight="1">
      <c r="A396" s="3"/>
      <c r="B396" s="3"/>
      <c r="C396" s="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3.5" customHeight="1">
      <c r="A397" s="3"/>
      <c r="B397" s="3"/>
      <c r="C397" s="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3.5" customHeight="1">
      <c r="A398" s="3"/>
      <c r="B398" s="3"/>
      <c r="C398" s="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3.5" customHeight="1">
      <c r="A399" s="3"/>
      <c r="B399" s="3"/>
      <c r="C399" s="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3.5" customHeight="1">
      <c r="A400" s="3"/>
      <c r="B400" s="3"/>
      <c r="C400" s="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3.5" customHeight="1">
      <c r="A401" s="3"/>
      <c r="B401" s="3"/>
      <c r="C401" s="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3.5" customHeight="1">
      <c r="A402" s="3"/>
      <c r="B402" s="3"/>
      <c r="C402" s="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3.5" customHeight="1">
      <c r="A403" s="3"/>
      <c r="B403" s="3"/>
      <c r="C403" s="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3.5" customHeight="1">
      <c r="A404" s="3"/>
      <c r="B404" s="3"/>
      <c r="C404" s="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3.5" customHeight="1">
      <c r="A405" s="3"/>
      <c r="B405" s="3"/>
      <c r="C405" s="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3.5" customHeight="1">
      <c r="A406" s="3"/>
      <c r="B406" s="3"/>
      <c r="C406" s="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3.5" customHeight="1">
      <c r="A407" s="3"/>
      <c r="B407" s="3"/>
      <c r="C407" s="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3.5" customHeight="1">
      <c r="A408" s="3"/>
      <c r="B408" s="3"/>
      <c r="C408" s="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3.5" customHeight="1">
      <c r="A409" s="3"/>
      <c r="B409" s="3"/>
      <c r="C409" s="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3.5" customHeight="1">
      <c r="A410" s="3"/>
      <c r="B410" s="3"/>
      <c r="C410" s="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3.5" customHeight="1">
      <c r="A411" s="3"/>
      <c r="B411" s="3"/>
      <c r="C411" s="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3.5" customHeight="1">
      <c r="A412" s="3"/>
      <c r="B412" s="3"/>
      <c r="C412" s="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3.5" customHeight="1">
      <c r="A413" s="3"/>
      <c r="B413" s="3"/>
      <c r="C413" s="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3.5" customHeight="1">
      <c r="A414" s="3"/>
      <c r="B414" s="3"/>
      <c r="C414" s="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3.5" customHeight="1">
      <c r="A415" s="3"/>
      <c r="B415" s="3"/>
      <c r="C415" s="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3.5" customHeight="1">
      <c r="A416" s="3"/>
      <c r="B416" s="3"/>
      <c r="C416" s="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3.5" customHeight="1">
      <c r="A417" s="3"/>
      <c r="B417" s="3"/>
      <c r="C417" s="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3.5" customHeight="1">
      <c r="A418" s="3"/>
      <c r="B418" s="3"/>
      <c r="C418" s="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3.5" customHeight="1">
      <c r="A419" s="3"/>
      <c r="B419" s="3"/>
      <c r="C419" s="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3.5" customHeight="1">
      <c r="A420" s="3"/>
      <c r="B420" s="3"/>
      <c r="C420" s="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3.5" customHeight="1">
      <c r="A421" s="3"/>
      <c r="B421" s="3"/>
      <c r="C421" s="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3.5" customHeight="1">
      <c r="A422" s="3"/>
      <c r="B422" s="3"/>
      <c r="C422" s="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3.5" customHeight="1">
      <c r="A423" s="3"/>
      <c r="B423" s="3"/>
      <c r="C423" s="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3.5" customHeight="1">
      <c r="A424" s="3"/>
      <c r="B424" s="3"/>
      <c r="C424" s="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3.5" customHeight="1">
      <c r="A425" s="3"/>
      <c r="B425" s="3"/>
      <c r="C425" s="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3.5" customHeight="1">
      <c r="A426" s="3"/>
      <c r="B426" s="3"/>
      <c r="C426" s="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3.5" customHeight="1">
      <c r="A427" s="3"/>
      <c r="B427" s="3"/>
      <c r="C427" s="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3.5" customHeight="1">
      <c r="A428" s="3"/>
      <c r="B428" s="3"/>
      <c r="C428" s="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3.5" customHeight="1">
      <c r="A429" s="3"/>
      <c r="B429" s="3"/>
      <c r="C429" s="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3.5" customHeight="1">
      <c r="A430" s="3"/>
      <c r="B430" s="3"/>
      <c r="C430" s="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3.5" customHeight="1">
      <c r="A431" s="3"/>
      <c r="B431" s="3"/>
      <c r="C431" s="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3.5" customHeight="1">
      <c r="A432" s="3"/>
      <c r="B432" s="3"/>
      <c r="C432" s="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3.5" customHeight="1">
      <c r="A433" s="3"/>
      <c r="B433" s="3"/>
      <c r="C433" s="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3.5" customHeight="1">
      <c r="A434" s="3"/>
      <c r="B434" s="3"/>
      <c r="C434" s="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3.5" customHeight="1">
      <c r="A435" s="3"/>
      <c r="B435" s="3"/>
      <c r="C435" s="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3.5" customHeight="1">
      <c r="A436" s="3"/>
      <c r="B436" s="3"/>
      <c r="C436" s="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3.5" customHeight="1">
      <c r="A437" s="3"/>
      <c r="B437" s="3"/>
      <c r="C437" s="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3.5" customHeight="1">
      <c r="A438" s="3"/>
      <c r="B438" s="3"/>
      <c r="C438" s="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3.5" customHeight="1">
      <c r="A439" s="3"/>
      <c r="B439" s="3"/>
      <c r="C439" s="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3.5" customHeight="1">
      <c r="A440" s="3"/>
      <c r="B440" s="3"/>
      <c r="C440" s="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3.5" customHeight="1">
      <c r="A441" s="3"/>
      <c r="B441" s="3"/>
      <c r="C441" s="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3.5" customHeight="1">
      <c r="A442" s="3"/>
      <c r="B442" s="3"/>
      <c r="C442" s="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3.5" customHeight="1">
      <c r="A443" s="3"/>
      <c r="B443" s="3"/>
      <c r="C443" s="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3.5" customHeight="1">
      <c r="A444" s="3"/>
      <c r="B444" s="3"/>
      <c r="C444" s="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3.5" customHeight="1">
      <c r="A445" s="3"/>
      <c r="B445" s="3"/>
      <c r="C445" s="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3.5" customHeight="1">
      <c r="A446" s="3"/>
      <c r="B446" s="3"/>
      <c r="C446" s="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3.5" customHeight="1">
      <c r="A447" s="3"/>
      <c r="B447" s="3"/>
      <c r="C447" s="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3.5" customHeight="1">
      <c r="A448" s="3"/>
      <c r="B448" s="3"/>
      <c r="C448" s="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3.5" customHeight="1">
      <c r="A449" s="3"/>
      <c r="B449" s="3"/>
      <c r="C449" s="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3.5" customHeight="1">
      <c r="A450" s="3"/>
      <c r="B450" s="3"/>
      <c r="C450" s="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3.5" customHeight="1">
      <c r="A451" s="3"/>
      <c r="B451" s="3"/>
      <c r="C451" s="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3.5" customHeight="1">
      <c r="A452" s="3"/>
      <c r="B452" s="3"/>
      <c r="C452" s="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3.5" customHeight="1">
      <c r="A453" s="3"/>
      <c r="B453" s="3"/>
      <c r="C453" s="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3.5" customHeight="1">
      <c r="A454" s="3"/>
      <c r="B454" s="3"/>
      <c r="C454" s="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3.5" customHeight="1">
      <c r="A455" s="3"/>
      <c r="B455" s="3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3.5" customHeight="1">
      <c r="A456" s="3"/>
      <c r="B456" s="3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3.5" customHeight="1">
      <c r="A457" s="3"/>
      <c r="B457" s="3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3.5" customHeight="1">
      <c r="A458" s="3"/>
      <c r="B458" s="3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3.5" customHeight="1">
      <c r="A459" s="3"/>
      <c r="B459" s="3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3.5" customHeight="1">
      <c r="A460" s="3"/>
      <c r="B460" s="3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3.5" customHeight="1">
      <c r="A461" s="3"/>
      <c r="B461" s="3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3.5" customHeight="1">
      <c r="A462" s="3"/>
      <c r="B462" s="3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3.5" customHeight="1">
      <c r="A463" s="3"/>
      <c r="B463" s="3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3.5" customHeight="1">
      <c r="A464" s="3"/>
      <c r="B464" s="3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3.5" customHeight="1">
      <c r="A465" s="3"/>
      <c r="B465" s="3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3.5" customHeight="1">
      <c r="A466" s="3"/>
      <c r="B466" s="3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3.5" customHeight="1">
      <c r="A467" s="3"/>
      <c r="B467" s="3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3.5" customHeight="1">
      <c r="A468" s="3"/>
      <c r="B468" s="3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3.5" customHeight="1">
      <c r="A469" s="3"/>
      <c r="B469" s="3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3.5" customHeight="1">
      <c r="A470" s="3"/>
      <c r="B470" s="3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3.5" customHeight="1">
      <c r="A471" s="3"/>
      <c r="B471" s="3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3.5" customHeight="1">
      <c r="A472" s="3"/>
      <c r="B472" s="3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3.5" customHeight="1">
      <c r="A473" s="3"/>
      <c r="B473" s="3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3.5" customHeight="1">
      <c r="A474" s="3"/>
      <c r="B474" s="3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3.5" customHeight="1">
      <c r="A475" s="3"/>
      <c r="B475" s="3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3.5" customHeight="1">
      <c r="A476" s="3"/>
      <c r="B476" s="3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3.5" customHeight="1">
      <c r="A477" s="3"/>
      <c r="B477" s="3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3.5" customHeight="1">
      <c r="A478" s="3"/>
      <c r="B478" s="3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3.5" customHeight="1">
      <c r="A479" s="3"/>
      <c r="B479" s="3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3.5" customHeight="1">
      <c r="A480" s="3"/>
      <c r="B480" s="3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3.5" customHeight="1">
      <c r="A481" s="3"/>
      <c r="B481" s="3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3.5" customHeight="1">
      <c r="A482" s="3"/>
      <c r="B482" s="3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3.5" customHeight="1">
      <c r="A483" s="3"/>
      <c r="B483" s="3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3.5" customHeight="1">
      <c r="A484" s="3"/>
      <c r="B484" s="3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3.5" customHeight="1">
      <c r="A485" s="3"/>
      <c r="B485" s="3"/>
      <c r="C485" s="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3.5" customHeight="1">
      <c r="A486" s="3"/>
      <c r="B486" s="3"/>
      <c r="C486" s="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3.5" customHeight="1">
      <c r="A487" s="3"/>
      <c r="B487" s="3"/>
      <c r="C487" s="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3.5" customHeight="1">
      <c r="A488" s="3"/>
      <c r="B488" s="3"/>
      <c r="C488" s="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3.5" customHeight="1">
      <c r="A489" s="3"/>
      <c r="B489" s="3"/>
      <c r="C489" s="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3.5" customHeight="1">
      <c r="A490" s="3"/>
      <c r="B490" s="3"/>
      <c r="C490" s="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3.5" customHeight="1">
      <c r="A491" s="3"/>
      <c r="B491" s="3"/>
      <c r="C491" s="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3.5" customHeight="1">
      <c r="A492" s="3"/>
      <c r="B492" s="3"/>
      <c r="C492" s="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3.5" customHeight="1">
      <c r="A493" s="3"/>
      <c r="B493" s="3"/>
      <c r="C493" s="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3.5" customHeight="1">
      <c r="A494" s="3"/>
      <c r="B494" s="3"/>
      <c r="C494" s="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3.5" customHeight="1">
      <c r="A495" s="3"/>
      <c r="B495" s="3"/>
      <c r="C495" s="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3.5" customHeight="1">
      <c r="A496" s="3"/>
      <c r="B496" s="3"/>
      <c r="C496" s="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3.5" customHeight="1">
      <c r="A497" s="3"/>
      <c r="B497" s="3"/>
      <c r="C497" s="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3.5" customHeight="1">
      <c r="A498" s="3"/>
      <c r="B498" s="3"/>
      <c r="C498" s="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3.5" customHeight="1">
      <c r="A499" s="3"/>
      <c r="B499" s="3"/>
      <c r="C499" s="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3.5" customHeight="1">
      <c r="A500" s="3"/>
      <c r="B500" s="3"/>
      <c r="C500" s="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3.5" customHeight="1">
      <c r="A501" s="3"/>
      <c r="B501" s="3"/>
      <c r="C501" s="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3.5" customHeight="1">
      <c r="A502" s="3"/>
      <c r="B502" s="3"/>
      <c r="C502" s="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3.5" customHeight="1">
      <c r="A503" s="3"/>
      <c r="B503" s="3"/>
      <c r="C503" s="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3.5" customHeight="1">
      <c r="A504" s="3"/>
      <c r="B504" s="3"/>
      <c r="C504" s="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3.5" customHeight="1">
      <c r="A505" s="3"/>
      <c r="B505" s="3"/>
      <c r="C505" s="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3.5" customHeight="1">
      <c r="A506" s="3"/>
      <c r="B506" s="3"/>
      <c r="C506" s="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3.5" customHeight="1">
      <c r="A507" s="3"/>
      <c r="B507" s="3"/>
      <c r="C507" s="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3.5" customHeight="1">
      <c r="A508" s="3"/>
      <c r="B508" s="3"/>
      <c r="C508" s="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3.5" customHeight="1">
      <c r="A509" s="3"/>
      <c r="B509" s="3"/>
      <c r="C509" s="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3.5" customHeight="1">
      <c r="A510" s="3"/>
      <c r="B510" s="3"/>
      <c r="C510" s="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3.5" customHeight="1">
      <c r="A511" s="3"/>
      <c r="B511" s="3"/>
      <c r="C511" s="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3.5" customHeight="1">
      <c r="A512" s="3"/>
      <c r="B512" s="3"/>
      <c r="C512" s="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3.5" customHeight="1">
      <c r="A513" s="3"/>
      <c r="B513" s="3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3.5" customHeight="1">
      <c r="A514" s="3"/>
      <c r="B514" s="3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3.5" customHeight="1">
      <c r="A515" s="3"/>
      <c r="B515" s="3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3.5" customHeight="1">
      <c r="A516" s="3"/>
      <c r="B516" s="3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3.5" customHeight="1">
      <c r="A517" s="3"/>
      <c r="B517" s="3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3.5" customHeight="1">
      <c r="A518" s="3"/>
      <c r="B518" s="3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3.5" customHeight="1">
      <c r="A519" s="3"/>
      <c r="B519" s="3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3.5" customHeight="1">
      <c r="A520" s="3"/>
      <c r="B520" s="3"/>
      <c r="C520" s="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3.5" customHeight="1">
      <c r="A521" s="3"/>
      <c r="B521" s="3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3.5" customHeight="1">
      <c r="A522" s="3"/>
      <c r="B522" s="3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3.5" customHeight="1">
      <c r="A523" s="3"/>
      <c r="B523" s="3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3.5" customHeight="1">
      <c r="A524" s="3"/>
      <c r="B524" s="3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3.5" customHeight="1">
      <c r="A525" s="3"/>
      <c r="B525" s="3"/>
      <c r="C525" s="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3.5" customHeight="1">
      <c r="A526" s="3"/>
      <c r="B526" s="3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3.5" customHeight="1">
      <c r="A527" s="3"/>
      <c r="B527" s="3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3.5" customHeight="1">
      <c r="A528" s="3"/>
      <c r="B528" s="3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3.5" customHeight="1">
      <c r="A529" s="3"/>
      <c r="B529" s="3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3.5" customHeight="1">
      <c r="A530" s="3"/>
      <c r="B530" s="3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3.5" customHeight="1">
      <c r="A531" s="3"/>
      <c r="B531" s="3"/>
      <c r="C531" s="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3.5" customHeight="1">
      <c r="A532" s="3"/>
      <c r="B532" s="3"/>
      <c r="C532" s="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3.5" customHeight="1">
      <c r="A533" s="3"/>
      <c r="B533" s="3"/>
      <c r="C533" s="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3.5" customHeight="1">
      <c r="A534" s="3"/>
      <c r="B534" s="3"/>
      <c r="C534" s="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3.5" customHeight="1">
      <c r="A535" s="3"/>
      <c r="B535" s="3"/>
      <c r="C535" s="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3.5" customHeight="1">
      <c r="A536" s="3"/>
      <c r="B536" s="3"/>
      <c r="C536" s="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3.5" customHeight="1">
      <c r="A537" s="3"/>
      <c r="B537" s="3"/>
      <c r="C537" s="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3.5" customHeight="1">
      <c r="A538" s="3"/>
      <c r="B538" s="3"/>
      <c r="C538" s="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3.5" customHeight="1">
      <c r="A539" s="3"/>
      <c r="B539" s="3"/>
      <c r="C539" s="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3.5" customHeight="1">
      <c r="A540" s="3"/>
      <c r="B540" s="3"/>
      <c r="C540" s="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3.5" customHeight="1">
      <c r="A541" s="3"/>
      <c r="B541" s="3"/>
      <c r="C541" s="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3.5" customHeight="1">
      <c r="A542" s="3"/>
      <c r="B542" s="3"/>
      <c r="C542" s="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3.5" customHeight="1">
      <c r="A543" s="3"/>
      <c r="B543" s="3"/>
      <c r="C543" s="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3.5" customHeight="1">
      <c r="A544" s="3"/>
      <c r="B544" s="3"/>
      <c r="C544" s="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3.5" customHeight="1">
      <c r="A545" s="3"/>
      <c r="B545" s="3"/>
      <c r="C545" s="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3.5" customHeight="1">
      <c r="A546" s="3"/>
      <c r="B546" s="3"/>
      <c r="C546" s="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3.5" customHeight="1">
      <c r="A547" s="3"/>
      <c r="B547" s="3"/>
      <c r="C547" s="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3.5" customHeight="1">
      <c r="A548" s="3"/>
      <c r="B548" s="3"/>
      <c r="C548" s="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3.5" customHeight="1">
      <c r="A549" s="3"/>
      <c r="B549" s="3"/>
      <c r="C549" s="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3.5" customHeight="1">
      <c r="A550" s="3"/>
      <c r="B550" s="3"/>
      <c r="C550" s="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3.5" customHeight="1">
      <c r="A551" s="3"/>
      <c r="B551" s="3"/>
      <c r="C551" s="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3.5" customHeight="1">
      <c r="A552" s="3"/>
      <c r="B552" s="3"/>
      <c r="C552" s="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3.5" customHeight="1">
      <c r="A553" s="3"/>
      <c r="B553" s="3"/>
      <c r="C553" s="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3.5" customHeight="1">
      <c r="A554" s="3"/>
      <c r="B554" s="3"/>
      <c r="C554" s="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3.5" customHeight="1">
      <c r="A555" s="3"/>
      <c r="B555" s="3"/>
      <c r="C555" s="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3.5" customHeight="1">
      <c r="A556" s="3"/>
      <c r="B556" s="3"/>
      <c r="C556" s="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3.5" customHeight="1">
      <c r="A557" s="3"/>
      <c r="B557" s="3"/>
      <c r="C557" s="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3.5" customHeight="1">
      <c r="A558" s="3"/>
      <c r="B558" s="3"/>
      <c r="C558" s="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3.5" customHeight="1">
      <c r="A559" s="3"/>
      <c r="B559" s="3"/>
      <c r="C559" s="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3.5" customHeight="1">
      <c r="A560" s="3"/>
      <c r="B560" s="3"/>
      <c r="C560" s="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3.5" customHeight="1">
      <c r="A561" s="3"/>
      <c r="B561" s="3"/>
      <c r="C561" s="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3.5" customHeight="1">
      <c r="A562" s="3"/>
      <c r="B562" s="3"/>
      <c r="C562" s="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3.5" customHeight="1">
      <c r="A563" s="3"/>
      <c r="B563" s="3"/>
      <c r="C563" s="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3.5" customHeight="1">
      <c r="A564" s="3"/>
      <c r="B564" s="3"/>
      <c r="C564" s="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3.5" customHeight="1">
      <c r="A565" s="3"/>
      <c r="B565" s="3"/>
      <c r="C565" s="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3.5" customHeight="1">
      <c r="A566" s="3"/>
      <c r="B566" s="3"/>
      <c r="C566" s="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3.5" customHeight="1">
      <c r="A567" s="3"/>
      <c r="B567" s="3"/>
      <c r="C567" s="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3.5" customHeight="1">
      <c r="A568" s="3"/>
      <c r="B568" s="3"/>
      <c r="C568" s="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3.5" customHeight="1">
      <c r="A569" s="3"/>
      <c r="B569" s="3"/>
      <c r="C569" s="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3.5" customHeight="1">
      <c r="A570" s="3"/>
      <c r="B570" s="3"/>
      <c r="C570" s="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3.5" customHeight="1">
      <c r="A571" s="3"/>
      <c r="B571" s="3"/>
      <c r="C571" s="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3.5" customHeight="1">
      <c r="A572" s="3"/>
      <c r="B572" s="3"/>
      <c r="C572" s="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3.5" customHeight="1">
      <c r="A573" s="3"/>
      <c r="B573" s="3"/>
      <c r="C573" s="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3.5" customHeight="1">
      <c r="A574" s="3"/>
      <c r="B574" s="3"/>
      <c r="C574" s="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3.5" customHeight="1">
      <c r="A575" s="3"/>
      <c r="B575" s="3"/>
      <c r="C575" s="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3.5" customHeight="1">
      <c r="A576" s="3"/>
      <c r="B576" s="3"/>
      <c r="C576" s="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3.5" customHeight="1">
      <c r="A577" s="3"/>
      <c r="B577" s="3"/>
      <c r="C577" s="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3.5" customHeight="1">
      <c r="A578" s="3"/>
      <c r="B578" s="3"/>
      <c r="C578" s="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3.5" customHeight="1">
      <c r="A579" s="3"/>
      <c r="B579" s="3"/>
      <c r="C579" s="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3.5" customHeight="1">
      <c r="A580" s="3"/>
      <c r="B580" s="3"/>
      <c r="C580" s="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3.5" customHeight="1">
      <c r="A581" s="3"/>
      <c r="B581" s="3"/>
      <c r="C581" s="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3.5" customHeight="1">
      <c r="A582" s="3"/>
      <c r="B582" s="3"/>
      <c r="C582" s="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3.5" customHeight="1">
      <c r="A583" s="3"/>
      <c r="B583" s="3"/>
      <c r="C583" s="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3.5" customHeight="1">
      <c r="A584" s="3"/>
      <c r="B584" s="3"/>
      <c r="C584" s="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3.5" customHeight="1">
      <c r="A585" s="3"/>
      <c r="B585" s="3"/>
      <c r="C585" s="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3.5" customHeight="1">
      <c r="A586" s="3"/>
      <c r="B586" s="3"/>
      <c r="C586" s="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3.5" customHeight="1">
      <c r="A587" s="3"/>
      <c r="B587" s="3"/>
      <c r="C587" s="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3.5" customHeight="1">
      <c r="A588" s="3"/>
      <c r="B588" s="3"/>
      <c r="C588" s="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3.5" customHeight="1">
      <c r="A589" s="3"/>
      <c r="B589" s="3"/>
      <c r="C589" s="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3.5" customHeight="1">
      <c r="A590" s="3"/>
      <c r="B590" s="3"/>
      <c r="C590" s="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3.5" customHeight="1">
      <c r="A591" s="3"/>
      <c r="B591" s="3"/>
      <c r="C591" s="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3.5" customHeight="1">
      <c r="A592" s="3"/>
      <c r="B592" s="3"/>
      <c r="C592" s="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3.5" customHeight="1">
      <c r="A593" s="3"/>
      <c r="B593" s="3"/>
      <c r="C593" s="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3.5" customHeight="1">
      <c r="A594" s="3"/>
      <c r="B594" s="3"/>
      <c r="C594" s="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3.5" customHeight="1">
      <c r="A595" s="3"/>
      <c r="B595" s="3"/>
      <c r="C595" s="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3.5" customHeight="1">
      <c r="A596" s="3"/>
      <c r="B596" s="3"/>
      <c r="C596" s="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3.5" customHeight="1">
      <c r="A597" s="3"/>
      <c r="B597" s="3"/>
      <c r="C597" s="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3.5" customHeight="1">
      <c r="A598" s="3"/>
      <c r="B598" s="3"/>
      <c r="C598" s="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3.5" customHeight="1">
      <c r="A599" s="3"/>
      <c r="B599" s="3"/>
      <c r="C599" s="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3.5" customHeight="1">
      <c r="A600" s="3"/>
      <c r="B600" s="3"/>
      <c r="C600" s="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3.5" customHeight="1">
      <c r="A601" s="3"/>
      <c r="B601" s="3"/>
      <c r="C601" s="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3.5" customHeight="1">
      <c r="A602" s="3"/>
      <c r="B602" s="3"/>
      <c r="C602" s="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3.5" customHeight="1">
      <c r="A603" s="3"/>
      <c r="B603" s="3"/>
      <c r="C603" s="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3.5" customHeight="1">
      <c r="A604" s="3"/>
      <c r="B604" s="3"/>
      <c r="C604" s="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3.5" customHeight="1">
      <c r="A605" s="3"/>
      <c r="B605" s="3"/>
      <c r="C605" s="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3.5" customHeight="1">
      <c r="A606" s="3"/>
      <c r="B606" s="3"/>
      <c r="C606" s="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3.5" customHeight="1">
      <c r="A607" s="3"/>
      <c r="B607" s="3"/>
      <c r="C607" s="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3.5" customHeight="1">
      <c r="A608" s="3"/>
      <c r="B608" s="3"/>
      <c r="C608" s="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3.5" customHeight="1">
      <c r="A609" s="3"/>
      <c r="B609" s="3"/>
      <c r="C609" s="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3.5" customHeight="1">
      <c r="A610" s="3"/>
      <c r="B610" s="3"/>
      <c r="C610" s="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3.5" customHeight="1">
      <c r="A611" s="3"/>
      <c r="B611" s="3"/>
      <c r="C611" s="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3.5" customHeight="1">
      <c r="A612" s="3"/>
      <c r="B612" s="3"/>
      <c r="C612" s="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3.5" customHeight="1">
      <c r="A613" s="3"/>
      <c r="B613" s="3"/>
      <c r="C613" s="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3.5" customHeight="1">
      <c r="A614" s="3"/>
      <c r="B614" s="3"/>
      <c r="C614" s="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3.5" customHeight="1">
      <c r="A615" s="3"/>
      <c r="B615" s="3"/>
      <c r="C615" s="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3.5" customHeight="1">
      <c r="A616" s="3"/>
      <c r="B616" s="3"/>
      <c r="C616" s="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3.5" customHeight="1">
      <c r="A617" s="3"/>
      <c r="B617" s="3"/>
      <c r="C617" s="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3.5" customHeight="1">
      <c r="A618" s="3"/>
      <c r="B618" s="3"/>
      <c r="C618" s="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3.5" customHeight="1">
      <c r="A619" s="3"/>
      <c r="B619" s="3"/>
      <c r="C619" s="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3.5" customHeight="1">
      <c r="A620" s="3"/>
      <c r="B620" s="3"/>
      <c r="C620" s="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3.5" customHeight="1">
      <c r="A621" s="3"/>
      <c r="B621" s="3"/>
      <c r="C621" s="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3.5" customHeight="1">
      <c r="A622" s="3"/>
      <c r="B622" s="3"/>
      <c r="C622" s="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3.5" customHeight="1">
      <c r="A623" s="3"/>
      <c r="B623" s="3"/>
      <c r="C623" s="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3.5" customHeight="1">
      <c r="A624" s="3"/>
      <c r="B624" s="3"/>
      <c r="C624" s="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3.5" customHeight="1">
      <c r="A625" s="3"/>
      <c r="B625" s="3"/>
      <c r="C625" s="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3.5" customHeight="1">
      <c r="A626" s="3"/>
      <c r="B626" s="3"/>
      <c r="C626" s="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3.5" customHeight="1">
      <c r="A627" s="3"/>
      <c r="B627" s="3"/>
      <c r="C627" s="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3.5" customHeight="1">
      <c r="A628" s="3"/>
      <c r="B628" s="3"/>
      <c r="C628" s="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3.5" customHeight="1">
      <c r="A629" s="3"/>
      <c r="B629" s="3"/>
      <c r="C629" s="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3.5" customHeight="1">
      <c r="A630" s="3"/>
      <c r="B630" s="3"/>
      <c r="C630" s="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3.5" customHeight="1">
      <c r="A631" s="3"/>
      <c r="B631" s="3"/>
      <c r="C631" s="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3.5" customHeight="1">
      <c r="A632" s="3"/>
      <c r="B632" s="3"/>
      <c r="C632" s="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3.5" customHeight="1">
      <c r="A633" s="3"/>
      <c r="B633" s="3"/>
      <c r="C633" s="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3.5" customHeight="1">
      <c r="A634" s="3"/>
      <c r="B634" s="3"/>
      <c r="C634" s="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3.5" customHeight="1">
      <c r="A635" s="3"/>
      <c r="B635" s="3"/>
      <c r="C635" s="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3.5" customHeight="1">
      <c r="A636" s="3"/>
      <c r="B636" s="3"/>
      <c r="C636" s="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3.5" customHeight="1">
      <c r="A637" s="3"/>
      <c r="B637" s="3"/>
      <c r="C637" s="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3.5" customHeight="1">
      <c r="A638" s="3"/>
      <c r="B638" s="3"/>
      <c r="C638" s="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3.5" customHeight="1">
      <c r="A639" s="3"/>
      <c r="B639" s="3"/>
      <c r="C639" s="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3.5" customHeight="1">
      <c r="A640" s="3"/>
      <c r="B640" s="3"/>
      <c r="C640" s="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3.5" customHeight="1">
      <c r="A641" s="3"/>
      <c r="B641" s="3"/>
      <c r="C641" s="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3.5" customHeight="1">
      <c r="A642" s="3"/>
      <c r="B642" s="3"/>
      <c r="C642" s="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3.5" customHeight="1">
      <c r="A643" s="3"/>
      <c r="B643" s="3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3.5" customHeight="1">
      <c r="A644" s="3"/>
      <c r="B644" s="3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3.5" customHeight="1">
      <c r="A645" s="3"/>
      <c r="B645" s="3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3.5" customHeight="1">
      <c r="A646" s="3"/>
      <c r="B646" s="3"/>
      <c r="C646" s="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3.5" customHeight="1">
      <c r="A647" s="3"/>
      <c r="B647" s="3"/>
      <c r="C647" s="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3.5" customHeight="1">
      <c r="A648" s="3"/>
      <c r="B648" s="3"/>
      <c r="C648" s="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3.5" customHeight="1">
      <c r="A649" s="3"/>
      <c r="B649" s="3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3.5" customHeight="1">
      <c r="A650" s="3"/>
      <c r="B650" s="3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3.5" customHeight="1">
      <c r="A651" s="3"/>
      <c r="B651" s="3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3.5" customHeight="1">
      <c r="A652" s="3"/>
      <c r="B652" s="3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3.5" customHeight="1">
      <c r="A653" s="3"/>
      <c r="B653" s="3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3.5" customHeight="1">
      <c r="A654" s="3"/>
      <c r="B654" s="3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3.5" customHeight="1">
      <c r="A655" s="3"/>
      <c r="B655" s="3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3.5" customHeight="1">
      <c r="A656" s="3"/>
      <c r="B656" s="3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3.5" customHeight="1">
      <c r="A657" s="3"/>
      <c r="B657" s="3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3.5" customHeight="1">
      <c r="A658" s="3"/>
      <c r="B658" s="3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3.5" customHeight="1">
      <c r="A659" s="3"/>
      <c r="B659" s="3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3.5" customHeight="1">
      <c r="A660" s="3"/>
      <c r="B660" s="3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3.5" customHeight="1">
      <c r="A661" s="3"/>
      <c r="B661" s="3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3.5" customHeight="1">
      <c r="A662" s="3"/>
      <c r="B662" s="3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3.5" customHeight="1">
      <c r="A663" s="3"/>
      <c r="B663" s="3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3.5" customHeight="1">
      <c r="A664" s="3"/>
      <c r="B664" s="3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3.5" customHeight="1">
      <c r="A665" s="3"/>
      <c r="B665" s="3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3.5" customHeight="1">
      <c r="A666" s="3"/>
      <c r="B666" s="3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3.5" customHeight="1">
      <c r="A667" s="3"/>
      <c r="B667" s="3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3.5" customHeight="1">
      <c r="A668" s="3"/>
      <c r="B668" s="3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3.5" customHeight="1">
      <c r="A669" s="3"/>
      <c r="B669" s="3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3.5" customHeight="1">
      <c r="A670" s="3"/>
      <c r="B670" s="3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3.5" customHeight="1">
      <c r="A671" s="3"/>
      <c r="B671" s="3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3.5" customHeight="1">
      <c r="A672" s="3"/>
      <c r="B672" s="3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3.5" customHeight="1">
      <c r="A673" s="3"/>
      <c r="B673" s="3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3.5" customHeight="1">
      <c r="A674" s="3"/>
      <c r="B674" s="3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3.5" customHeight="1">
      <c r="A675" s="3"/>
      <c r="B675" s="3"/>
      <c r="C675" s="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3.5" customHeight="1">
      <c r="A676" s="3"/>
      <c r="B676" s="3"/>
      <c r="C676" s="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3.5" customHeight="1">
      <c r="A677" s="3"/>
      <c r="B677" s="3"/>
      <c r="C677" s="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3.5" customHeight="1">
      <c r="A678" s="3"/>
      <c r="B678" s="3"/>
      <c r="C678" s="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3.5" customHeight="1">
      <c r="A679" s="3"/>
      <c r="B679" s="3"/>
      <c r="C679" s="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3.5" customHeight="1">
      <c r="A680" s="3"/>
      <c r="B680" s="3"/>
      <c r="C680" s="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3.5" customHeight="1">
      <c r="A681" s="3"/>
      <c r="B681" s="3"/>
      <c r="C681" s="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3.5" customHeight="1">
      <c r="A682" s="3"/>
      <c r="B682" s="3"/>
      <c r="C682" s="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3.5" customHeight="1">
      <c r="A683" s="3"/>
      <c r="B683" s="3"/>
      <c r="C683" s="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3.5" customHeight="1">
      <c r="A684" s="3"/>
      <c r="B684" s="3"/>
      <c r="C684" s="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3.5" customHeight="1">
      <c r="A685" s="3"/>
      <c r="B685" s="3"/>
      <c r="C685" s="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3.5" customHeight="1">
      <c r="A686" s="3"/>
      <c r="B686" s="3"/>
      <c r="C686" s="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3.5" customHeight="1">
      <c r="A687" s="3"/>
      <c r="B687" s="3"/>
      <c r="C687" s="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3.5" customHeight="1">
      <c r="A688" s="3"/>
      <c r="B688" s="3"/>
      <c r="C688" s="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3.5" customHeight="1">
      <c r="A689" s="3"/>
      <c r="B689" s="3"/>
      <c r="C689" s="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3.5" customHeight="1">
      <c r="A690" s="3"/>
      <c r="B690" s="3"/>
      <c r="C690" s="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3.5" customHeight="1">
      <c r="A691" s="3"/>
      <c r="B691" s="3"/>
      <c r="C691" s="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3.5" customHeight="1">
      <c r="A692" s="3"/>
      <c r="B692" s="3"/>
      <c r="C692" s="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3.5" customHeight="1">
      <c r="A693" s="3"/>
      <c r="B693" s="3"/>
      <c r="C693" s="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3.5" customHeight="1">
      <c r="A694" s="3"/>
      <c r="B694" s="3"/>
      <c r="C694" s="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3.5" customHeight="1">
      <c r="A695" s="3"/>
      <c r="B695" s="3"/>
      <c r="C695" s="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3.5" customHeight="1">
      <c r="A696" s="3"/>
      <c r="B696" s="3"/>
      <c r="C696" s="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3.5" customHeight="1">
      <c r="A697" s="3"/>
      <c r="B697" s="3"/>
      <c r="C697" s="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3.5" customHeight="1">
      <c r="A698" s="3"/>
      <c r="B698" s="3"/>
      <c r="C698" s="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3.5" customHeight="1">
      <c r="A699" s="3"/>
      <c r="B699" s="3"/>
      <c r="C699" s="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3.5" customHeight="1">
      <c r="A700" s="3"/>
      <c r="B700" s="3"/>
      <c r="C700" s="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3.5" customHeight="1">
      <c r="A701" s="3"/>
      <c r="B701" s="3"/>
      <c r="C701" s="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3.5" customHeight="1">
      <c r="A702" s="3"/>
      <c r="B702" s="3"/>
      <c r="C702" s="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3.5" customHeight="1">
      <c r="A703" s="3"/>
      <c r="B703" s="3"/>
      <c r="C703" s="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3.5" customHeight="1">
      <c r="A704" s="3"/>
      <c r="B704" s="3"/>
      <c r="C704" s="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3.5" customHeight="1">
      <c r="A705" s="3"/>
      <c r="B705" s="3"/>
      <c r="C705" s="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3.5" customHeight="1">
      <c r="A706" s="3"/>
      <c r="B706" s="3"/>
      <c r="C706" s="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3.5" customHeight="1">
      <c r="A707" s="3"/>
      <c r="B707" s="3"/>
      <c r="C707" s="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3.5" customHeight="1">
      <c r="A708" s="3"/>
      <c r="B708" s="3"/>
      <c r="C708" s="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3.5" customHeight="1">
      <c r="A709" s="3"/>
      <c r="B709" s="3"/>
      <c r="C709" s="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3.5" customHeight="1">
      <c r="A710" s="3"/>
      <c r="B710" s="3"/>
      <c r="C710" s="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3.5" customHeight="1">
      <c r="A711" s="3"/>
      <c r="B711" s="3"/>
      <c r="C711" s="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3.5" customHeight="1">
      <c r="A712" s="3"/>
      <c r="B712" s="3"/>
      <c r="C712" s="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3.5" customHeight="1">
      <c r="A713" s="3"/>
      <c r="B713" s="3"/>
      <c r="C713" s="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3.5" customHeight="1">
      <c r="A714" s="3"/>
      <c r="B714" s="3"/>
      <c r="C714" s="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3.5" customHeight="1">
      <c r="A715" s="3"/>
      <c r="B715" s="3"/>
      <c r="C715" s="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3.5" customHeight="1">
      <c r="A716" s="3"/>
      <c r="B716" s="3"/>
      <c r="C716" s="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3.5" customHeight="1">
      <c r="A717" s="3"/>
      <c r="B717" s="3"/>
      <c r="C717" s="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3.5" customHeight="1">
      <c r="A718" s="3"/>
      <c r="B718" s="3"/>
      <c r="C718" s="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3.5" customHeight="1">
      <c r="A719" s="3"/>
      <c r="B719" s="3"/>
      <c r="C719" s="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3.5" customHeight="1">
      <c r="A720" s="3"/>
      <c r="B720" s="3"/>
      <c r="C720" s="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3.5" customHeight="1">
      <c r="A721" s="3"/>
      <c r="B721" s="3"/>
      <c r="C721" s="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3.5" customHeight="1">
      <c r="A722" s="3"/>
      <c r="B722" s="3"/>
      <c r="C722" s="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3.5" customHeight="1">
      <c r="A723" s="3"/>
      <c r="B723" s="3"/>
      <c r="C723" s="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3.5" customHeight="1">
      <c r="A724" s="3"/>
      <c r="B724" s="3"/>
      <c r="C724" s="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3.5" customHeight="1">
      <c r="A725" s="3"/>
      <c r="B725" s="3"/>
      <c r="C725" s="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3.5" customHeight="1">
      <c r="A726" s="3"/>
      <c r="B726" s="3"/>
      <c r="C726" s="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3.5" customHeight="1">
      <c r="A727" s="3"/>
      <c r="B727" s="3"/>
      <c r="C727" s="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3.5" customHeight="1">
      <c r="A728" s="3"/>
      <c r="B728" s="3"/>
      <c r="C728" s="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3.5" customHeight="1">
      <c r="A729" s="3"/>
      <c r="B729" s="3"/>
      <c r="C729" s="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3.5" customHeight="1">
      <c r="A730" s="3"/>
      <c r="B730" s="3"/>
      <c r="C730" s="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3.5" customHeight="1">
      <c r="A731" s="3"/>
      <c r="B731" s="3"/>
      <c r="C731" s="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3.5" customHeight="1">
      <c r="A732" s="3"/>
      <c r="B732" s="3"/>
      <c r="C732" s="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3.5" customHeight="1">
      <c r="A733" s="3"/>
      <c r="B733" s="3"/>
      <c r="C733" s="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3.5" customHeight="1">
      <c r="A734" s="3"/>
      <c r="B734" s="3"/>
      <c r="C734" s="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3.5" customHeight="1">
      <c r="A735" s="3"/>
      <c r="B735" s="3"/>
      <c r="C735" s="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3.5" customHeight="1">
      <c r="A736" s="3"/>
      <c r="B736" s="3"/>
      <c r="C736" s="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3.5" customHeight="1">
      <c r="A737" s="3"/>
      <c r="B737" s="3"/>
      <c r="C737" s="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3.5" customHeight="1">
      <c r="A738" s="3"/>
      <c r="B738" s="3"/>
      <c r="C738" s="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3.5" customHeight="1">
      <c r="A739" s="3"/>
      <c r="B739" s="3"/>
      <c r="C739" s="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3.5" customHeight="1">
      <c r="A740" s="3"/>
      <c r="B740" s="3"/>
      <c r="C740" s="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3.5" customHeight="1">
      <c r="A741" s="3"/>
      <c r="B741" s="3"/>
      <c r="C741" s="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3.5" customHeight="1">
      <c r="A742" s="3"/>
      <c r="B742" s="3"/>
      <c r="C742" s="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3.5" customHeight="1">
      <c r="A743" s="3"/>
      <c r="B743" s="3"/>
      <c r="C743" s="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3.5" customHeight="1">
      <c r="A744" s="3"/>
      <c r="B744" s="3"/>
      <c r="C744" s="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3.5" customHeight="1">
      <c r="A745" s="3"/>
      <c r="B745" s="3"/>
      <c r="C745" s="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3.5" customHeight="1">
      <c r="A746" s="3"/>
      <c r="B746" s="3"/>
      <c r="C746" s="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3.5" customHeight="1">
      <c r="A747" s="3"/>
      <c r="B747" s="3"/>
      <c r="C747" s="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3.5" customHeight="1">
      <c r="A748" s="3"/>
      <c r="B748" s="3"/>
      <c r="C748" s="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3.5" customHeight="1">
      <c r="A749" s="3"/>
      <c r="B749" s="3"/>
      <c r="C749" s="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3.5" customHeight="1">
      <c r="A750" s="3"/>
      <c r="B750" s="3"/>
      <c r="C750" s="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3.5" customHeight="1">
      <c r="A751" s="3"/>
      <c r="B751" s="3"/>
      <c r="C751" s="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3.5" customHeight="1">
      <c r="A752" s="3"/>
      <c r="B752" s="3"/>
      <c r="C752" s="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3.5" customHeight="1">
      <c r="A753" s="3"/>
      <c r="B753" s="3"/>
      <c r="C753" s="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3.5" customHeight="1">
      <c r="A754" s="3"/>
      <c r="B754" s="3"/>
      <c r="C754" s="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3.5" customHeight="1">
      <c r="A755" s="3"/>
      <c r="B755" s="3"/>
      <c r="C755" s="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3.5" customHeight="1">
      <c r="A756" s="3"/>
      <c r="B756" s="3"/>
      <c r="C756" s="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3.5" customHeight="1">
      <c r="A757" s="3"/>
      <c r="B757" s="3"/>
      <c r="C757" s="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3.5" customHeight="1">
      <c r="A758" s="3"/>
      <c r="B758" s="3"/>
      <c r="C758" s="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3.5" customHeight="1">
      <c r="A759" s="3"/>
      <c r="B759" s="3"/>
      <c r="C759" s="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3.5" customHeight="1">
      <c r="A760" s="3"/>
      <c r="B760" s="3"/>
      <c r="C760" s="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3.5" customHeight="1">
      <c r="A761" s="3"/>
      <c r="B761" s="3"/>
      <c r="C761" s="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3.5" customHeight="1">
      <c r="A762" s="3"/>
      <c r="B762" s="3"/>
      <c r="C762" s="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3.5" customHeight="1">
      <c r="A763" s="3"/>
      <c r="B763" s="3"/>
      <c r="C763" s="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3.5" customHeight="1">
      <c r="A764" s="3"/>
      <c r="B764" s="3"/>
      <c r="C764" s="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3.5" customHeight="1">
      <c r="A765" s="3"/>
      <c r="B765" s="3"/>
      <c r="C765" s="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3.5" customHeight="1">
      <c r="A766" s="3"/>
      <c r="B766" s="3"/>
      <c r="C766" s="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3.5" customHeight="1">
      <c r="A767" s="3"/>
      <c r="B767" s="3"/>
      <c r="C767" s="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3.5" customHeight="1">
      <c r="A768" s="3"/>
      <c r="B768" s="3"/>
      <c r="C768" s="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3.5" customHeight="1">
      <c r="A769" s="3"/>
      <c r="B769" s="3"/>
      <c r="C769" s="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3.5" customHeight="1">
      <c r="A770" s="3"/>
      <c r="B770" s="3"/>
      <c r="C770" s="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3.5" customHeight="1">
      <c r="A771" s="3"/>
      <c r="B771" s="3"/>
      <c r="C771" s="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3.5" customHeight="1">
      <c r="A772" s="3"/>
      <c r="B772" s="3"/>
      <c r="C772" s="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3.5" customHeight="1">
      <c r="A773" s="3"/>
      <c r="B773" s="3"/>
      <c r="C773" s="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3.5" customHeight="1">
      <c r="A774" s="3"/>
      <c r="B774" s="3"/>
      <c r="C774" s="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3.5" customHeight="1">
      <c r="A775" s="3"/>
      <c r="B775" s="3"/>
      <c r="C775" s="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3.5" customHeight="1">
      <c r="A776" s="3"/>
      <c r="B776" s="3"/>
      <c r="C776" s="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3.5" customHeight="1">
      <c r="A777" s="3"/>
      <c r="B777" s="3"/>
      <c r="C777" s="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3.5" customHeight="1">
      <c r="A778" s="3"/>
      <c r="B778" s="3"/>
      <c r="C778" s="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3.5" customHeight="1">
      <c r="A779" s="3"/>
      <c r="B779" s="3"/>
      <c r="C779" s="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3.5" customHeight="1">
      <c r="A780" s="3"/>
      <c r="B780" s="3"/>
      <c r="C780" s="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3.5" customHeight="1">
      <c r="A781" s="3"/>
      <c r="B781" s="3"/>
      <c r="C781" s="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3.5" customHeight="1">
      <c r="A782" s="3"/>
      <c r="B782" s="3"/>
      <c r="C782" s="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3.5" customHeight="1">
      <c r="A783" s="3"/>
      <c r="B783" s="3"/>
      <c r="C783" s="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3.5" customHeight="1">
      <c r="A784" s="3"/>
      <c r="B784" s="3"/>
      <c r="C784" s="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3.5" customHeight="1">
      <c r="A785" s="3"/>
      <c r="B785" s="3"/>
      <c r="C785" s="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3.5" customHeight="1">
      <c r="A786" s="3"/>
      <c r="B786" s="3"/>
      <c r="C786" s="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3.5" customHeight="1">
      <c r="A787" s="3"/>
      <c r="B787" s="3"/>
      <c r="C787" s="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3.5" customHeight="1">
      <c r="A788" s="3"/>
      <c r="B788" s="3"/>
      <c r="C788" s="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3.5" customHeight="1">
      <c r="A789" s="3"/>
      <c r="B789" s="3"/>
      <c r="C789" s="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3.5" customHeight="1">
      <c r="A790" s="3"/>
      <c r="B790" s="3"/>
      <c r="C790" s="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3.5" customHeight="1">
      <c r="A791" s="3"/>
      <c r="B791" s="3"/>
      <c r="C791" s="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3.5" customHeight="1">
      <c r="A792" s="3"/>
      <c r="B792" s="3"/>
      <c r="C792" s="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3.5" customHeight="1">
      <c r="A793" s="3"/>
      <c r="B793" s="3"/>
      <c r="C793" s="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3.5" customHeight="1">
      <c r="A794" s="3"/>
      <c r="B794" s="3"/>
      <c r="C794" s="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3.5" customHeight="1">
      <c r="A795" s="3"/>
      <c r="B795" s="3"/>
      <c r="C795" s="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3.5" customHeight="1">
      <c r="A796" s="3"/>
      <c r="B796" s="3"/>
      <c r="C796" s="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3.5" customHeight="1">
      <c r="A797" s="3"/>
      <c r="B797" s="3"/>
      <c r="C797" s="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3.5" customHeight="1">
      <c r="A798" s="3"/>
      <c r="B798" s="3"/>
      <c r="C798" s="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3.5" customHeight="1">
      <c r="A799" s="3"/>
      <c r="B799" s="3"/>
      <c r="C799" s="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3.5" customHeight="1">
      <c r="A800" s="3"/>
      <c r="B800" s="3"/>
      <c r="C800" s="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3.5" customHeight="1">
      <c r="A801" s="3"/>
      <c r="B801" s="3"/>
      <c r="C801" s="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3.5" customHeight="1">
      <c r="A802" s="3"/>
      <c r="B802" s="3"/>
      <c r="C802" s="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3.5" customHeight="1">
      <c r="A803" s="3"/>
      <c r="B803" s="3"/>
      <c r="C803" s="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3.5" customHeight="1">
      <c r="A804" s="3"/>
      <c r="B804" s="3"/>
      <c r="C804" s="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3.5" customHeight="1">
      <c r="A805" s="3"/>
      <c r="B805" s="3"/>
      <c r="C805" s="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3.5" customHeight="1">
      <c r="A806" s="3"/>
      <c r="B806" s="3"/>
      <c r="C806" s="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3.5" customHeight="1">
      <c r="A807" s="3"/>
      <c r="B807" s="3"/>
      <c r="C807" s="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3.5" customHeight="1">
      <c r="A808" s="3"/>
      <c r="B808" s="3"/>
      <c r="C808" s="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3.5" customHeight="1">
      <c r="A809" s="3"/>
      <c r="B809" s="3"/>
      <c r="C809" s="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3.5" customHeight="1">
      <c r="A810" s="3"/>
      <c r="B810" s="3"/>
      <c r="C810" s="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3.5" customHeight="1">
      <c r="A811" s="3"/>
      <c r="B811" s="3"/>
      <c r="C811" s="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3.5" customHeight="1">
      <c r="A812" s="3"/>
      <c r="B812" s="3"/>
      <c r="C812" s="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3.5" customHeight="1">
      <c r="A813" s="3"/>
      <c r="B813" s="3"/>
      <c r="C813" s="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3.5" customHeight="1">
      <c r="A814" s="3"/>
      <c r="B814" s="3"/>
      <c r="C814" s="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3.5" customHeight="1">
      <c r="A815" s="3"/>
      <c r="B815" s="3"/>
      <c r="C815" s="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3.5" customHeight="1">
      <c r="A816" s="3"/>
      <c r="B816" s="3"/>
      <c r="C816" s="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3.5" customHeight="1">
      <c r="A817" s="3"/>
      <c r="B817" s="3"/>
      <c r="C817" s="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3.5" customHeight="1">
      <c r="A818" s="3"/>
      <c r="B818" s="3"/>
      <c r="C818" s="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3.5" customHeight="1">
      <c r="A819" s="3"/>
      <c r="B819" s="3"/>
      <c r="C819" s="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3.5" customHeight="1">
      <c r="A820" s="3"/>
      <c r="B820" s="3"/>
      <c r="C820" s="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3.5" customHeight="1">
      <c r="A821" s="3"/>
      <c r="B821" s="3"/>
      <c r="C821" s="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3.5" customHeight="1">
      <c r="A822" s="3"/>
      <c r="B822" s="3"/>
      <c r="C822" s="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3.5" customHeight="1">
      <c r="A823" s="3"/>
      <c r="B823" s="3"/>
      <c r="C823" s="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3.5" customHeight="1">
      <c r="A824" s="3"/>
      <c r="B824" s="3"/>
      <c r="C824" s="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3.5" customHeight="1">
      <c r="A825" s="3"/>
      <c r="B825" s="3"/>
      <c r="C825" s="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3.5" customHeight="1">
      <c r="A826" s="3"/>
      <c r="B826" s="3"/>
      <c r="C826" s="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3.5" customHeight="1">
      <c r="A827" s="3"/>
      <c r="B827" s="3"/>
      <c r="C827" s="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3.5" customHeight="1">
      <c r="A828" s="3"/>
      <c r="B828" s="3"/>
      <c r="C828" s="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3.5" customHeight="1">
      <c r="A829" s="3"/>
      <c r="B829" s="3"/>
      <c r="C829" s="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3.5" customHeight="1">
      <c r="A830" s="3"/>
      <c r="B830" s="3"/>
      <c r="C830" s="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3.5" customHeight="1">
      <c r="A831" s="3"/>
      <c r="B831" s="3"/>
      <c r="C831" s="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3.5" customHeight="1">
      <c r="A832" s="3"/>
      <c r="B832" s="3"/>
      <c r="C832" s="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3.5" customHeight="1">
      <c r="A833" s="3"/>
      <c r="B833" s="3"/>
      <c r="C833" s="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3.5" customHeight="1">
      <c r="A834" s="3"/>
      <c r="B834" s="3"/>
      <c r="C834" s="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3.5" customHeight="1">
      <c r="A835" s="3"/>
      <c r="B835" s="3"/>
      <c r="C835" s="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3.5" customHeight="1">
      <c r="A836" s="3"/>
      <c r="B836" s="3"/>
      <c r="C836" s="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3.5" customHeight="1">
      <c r="A837" s="3"/>
      <c r="B837" s="3"/>
      <c r="C837" s="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3.5" customHeight="1">
      <c r="A838" s="3"/>
      <c r="B838" s="3"/>
      <c r="C838" s="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3.5" customHeight="1">
      <c r="A839" s="3"/>
      <c r="B839" s="3"/>
      <c r="C839" s="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3.5" customHeight="1">
      <c r="A840" s="3"/>
      <c r="B840" s="3"/>
      <c r="C840" s="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3.5" customHeight="1">
      <c r="A841" s="3"/>
      <c r="B841" s="3"/>
      <c r="C841" s="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3.5" customHeight="1">
      <c r="A842" s="3"/>
      <c r="B842" s="3"/>
      <c r="C842" s="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3.5" customHeight="1">
      <c r="A843" s="3"/>
      <c r="B843" s="3"/>
      <c r="C843" s="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3.5" customHeight="1">
      <c r="A844" s="3"/>
      <c r="B844" s="3"/>
      <c r="C844" s="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3.5" customHeight="1">
      <c r="A845" s="3"/>
      <c r="B845" s="3"/>
      <c r="C845" s="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3.5" customHeight="1">
      <c r="A846" s="3"/>
      <c r="B846" s="3"/>
      <c r="C846" s="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3.5" customHeight="1">
      <c r="A847" s="3"/>
      <c r="B847" s="3"/>
      <c r="C847" s="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3.5" customHeight="1">
      <c r="A848" s="3"/>
      <c r="B848" s="3"/>
      <c r="C848" s="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3.5" customHeight="1">
      <c r="A849" s="3"/>
      <c r="B849" s="3"/>
      <c r="C849" s="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3.5" customHeight="1">
      <c r="A850" s="3"/>
      <c r="B850" s="3"/>
      <c r="C850" s="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3.5" customHeight="1">
      <c r="A851" s="3"/>
      <c r="B851" s="3"/>
      <c r="C851" s="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3.5" customHeight="1">
      <c r="A852" s="3"/>
      <c r="B852" s="3"/>
      <c r="C852" s="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3.5" customHeight="1">
      <c r="A853" s="3"/>
      <c r="B853" s="3"/>
      <c r="C853" s="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3.5" customHeight="1">
      <c r="A854" s="3"/>
      <c r="B854" s="3"/>
      <c r="C854" s="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3.5" customHeight="1">
      <c r="A855" s="3"/>
      <c r="B855" s="3"/>
      <c r="C855" s="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3.5" customHeight="1">
      <c r="A856" s="3"/>
      <c r="B856" s="3"/>
      <c r="C856" s="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3.5" customHeight="1">
      <c r="A857" s="3"/>
      <c r="B857" s="3"/>
      <c r="C857" s="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3.5" customHeight="1">
      <c r="A858" s="3"/>
      <c r="B858" s="3"/>
      <c r="C858" s="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3.5" customHeight="1">
      <c r="A859" s="3"/>
      <c r="B859" s="3"/>
      <c r="C859" s="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3.5" customHeight="1">
      <c r="A860" s="3"/>
      <c r="B860" s="3"/>
      <c r="C860" s="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3.5" customHeight="1">
      <c r="A861" s="3"/>
      <c r="B861" s="3"/>
      <c r="C861" s="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3.5" customHeight="1">
      <c r="A862" s="3"/>
      <c r="B862" s="3"/>
      <c r="C862" s="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3.5" customHeight="1">
      <c r="A863" s="3"/>
      <c r="B863" s="3"/>
      <c r="C863" s="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3.5" customHeight="1">
      <c r="A864" s="3"/>
      <c r="B864" s="3"/>
      <c r="C864" s="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3.5" customHeight="1">
      <c r="A865" s="3"/>
      <c r="B865" s="3"/>
      <c r="C865" s="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3.5" customHeight="1">
      <c r="A866" s="3"/>
      <c r="B866" s="3"/>
      <c r="C866" s="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3.5" customHeight="1">
      <c r="A867" s="3"/>
      <c r="B867" s="3"/>
      <c r="C867" s="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3.5" customHeight="1">
      <c r="A868" s="3"/>
      <c r="B868" s="3"/>
      <c r="C868" s="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3.5" customHeight="1">
      <c r="A869" s="3"/>
      <c r="B869" s="3"/>
      <c r="C869" s="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3.5" customHeight="1">
      <c r="A870" s="3"/>
      <c r="B870" s="3"/>
      <c r="C870" s="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3.5" customHeight="1">
      <c r="A871" s="3"/>
      <c r="B871" s="3"/>
      <c r="C871" s="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3.5" customHeight="1">
      <c r="A872" s="3"/>
      <c r="B872" s="3"/>
      <c r="C872" s="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3.5" customHeight="1">
      <c r="A873" s="3"/>
      <c r="B873" s="3"/>
      <c r="C873" s="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3.5" customHeight="1">
      <c r="A874" s="3"/>
      <c r="B874" s="3"/>
      <c r="C874" s="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3.5" customHeight="1">
      <c r="A875" s="3"/>
      <c r="B875" s="3"/>
      <c r="C875" s="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3.5" customHeight="1">
      <c r="A876" s="3"/>
      <c r="B876" s="3"/>
      <c r="C876" s="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3.5" customHeight="1">
      <c r="A877" s="3"/>
      <c r="B877" s="3"/>
      <c r="C877" s="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3.5" customHeight="1">
      <c r="A878" s="3"/>
      <c r="B878" s="3"/>
      <c r="C878" s="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3.5" customHeight="1">
      <c r="A879" s="3"/>
      <c r="B879" s="3"/>
      <c r="C879" s="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3.5" customHeight="1">
      <c r="A880" s="3"/>
      <c r="B880" s="3"/>
      <c r="C880" s="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3.5" customHeight="1">
      <c r="A881" s="3"/>
      <c r="B881" s="3"/>
      <c r="C881" s="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3.5" customHeight="1">
      <c r="A882" s="3"/>
      <c r="B882" s="3"/>
      <c r="C882" s="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3.5" customHeight="1">
      <c r="A883" s="3"/>
      <c r="B883" s="3"/>
      <c r="C883" s="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3.5" customHeight="1">
      <c r="A884" s="3"/>
      <c r="B884" s="3"/>
      <c r="C884" s="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3.5" customHeight="1">
      <c r="A885" s="3"/>
      <c r="B885" s="3"/>
      <c r="C885" s="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3.5" customHeight="1">
      <c r="A886" s="3"/>
      <c r="B886" s="3"/>
      <c r="C886" s="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3.5" customHeight="1">
      <c r="A887" s="3"/>
      <c r="B887" s="3"/>
      <c r="C887" s="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3.5" customHeight="1">
      <c r="A888" s="3"/>
      <c r="B888" s="3"/>
      <c r="C888" s="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3.5" customHeight="1">
      <c r="A889" s="3"/>
      <c r="B889" s="3"/>
      <c r="C889" s="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3.5" customHeight="1">
      <c r="A890" s="3"/>
      <c r="B890" s="3"/>
      <c r="C890" s="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3.5" customHeight="1">
      <c r="A891" s="3"/>
      <c r="B891" s="3"/>
      <c r="C891" s="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3.5" customHeight="1">
      <c r="A892" s="3"/>
      <c r="B892" s="3"/>
      <c r="C892" s="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3.5" customHeight="1">
      <c r="A893" s="3"/>
      <c r="B893" s="3"/>
      <c r="C893" s="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3.5" customHeight="1">
      <c r="A894" s="3"/>
      <c r="B894" s="3"/>
      <c r="C894" s="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3.5" customHeight="1">
      <c r="A895" s="3"/>
      <c r="B895" s="3"/>
      <c r="C895" s="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3.5" customHeight="1">
      <c r="A896" s="3"/>
      <c r="B896" s="3"/>
      <c r="C896" s="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3.5" customHeight="1">
      <c r="A897" s="3"/>
      <c r="B897" s="3"/>
      <c r="C897" s="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3.5" customHeight="1">
      <c r="A898" s="3"/>
      <c r="B898" s="3"/>
      <c r="C898" s="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3.5" customHeight="1">
      <c r="A899" s="3"/>
      <c r="B899" s="3"/>
      <c r="C899" s="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3.5" customHeight="1">
      <c r="A900" s="3"/>
      <c r="B900" s="3"/>
      <c r="C900" s="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3.5" customHeight="1">
      <c r="A901" s="3"/>
      <c r="B901" s="3"/>
      <c r="C901" s="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3.5" customHeight="1">
      <c r="A902" s="3"/>
      <c r="B902" s="3"/>
      <c r="C902" s="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3.5" customHeight="1">
      <c r="A903" s="3"/>
      <c r="B903" s="3"/>
      <c r="C903" s="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3.5" customHeight="1">
      <c r="A904" s="3"/>
      <c r="B904" s="3"/>
      <c r="C904" s="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3.5" customHeight="1">
      <c r="A905" s="3"/>
      <c r="B905" s="3"/>
      <c r="C905" s="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3.5" customHeight="1">
      <c r="A906" s="3"/>
      <c r="B906" s="3"/>
      <c r="C906" s="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3.5" customHeight="1">
      <c r="A907" s="3"/>
      <c r="B907" s="3"/>
      <c r="C907" s="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3.5" customHeight="1">
      <c r="A908" s="3"/>
      <c r="B908" s="3"/>
      <c r="C908" s="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3.5" customHeight="1">
      <c r="A909" s="3"/>
      <c r="B909" s="3"/>
      <c r="C909" s="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3.5" customHeight="1">
      <c r="A910" s="3"/>
      <c r="B910" s="3"/>
      <c r="C910" s="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3.5" customHeight="1">
      <c r="A911" s="3"/>
      <c r="B911" s="3"/>
      <c r="C911" s="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3.5" customHeight="1">
      <c r="A912" s="3"/>
      <c r="B912" s="3"/>
      <c r="C912" s="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3.5" customHeight="1">
      <c r="A913" s="3"/>
      <c r="B913" s="3"/>
      <c r="C913" s="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3.5" customHeight="1">
      <c r="A914" s="3"/>
      <c r="B914" s="3"/>
      <c r="C914" s="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3.5" customHeight="1">
      <c r="A915" s="3"/>
      <c r="B915" s="3"/>
      <c r="C915" s="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3.5" customHeight="1">
      <c r="A916" s="3"/>
      <c r="B916" s="3"/>
      <c r="C916" s="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3.5" customHeight="1">
      <c r="A917" s="3"/>
      <c r="B917" s="3"/>
      <c r="C917" s="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3.5" customHeight="1">
      <c r="A918" s="3"/>
      <c r="B918" s="3"/>
      <c r="C918" s="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3.5" customHeight="1">
      <c r="A919" s="3"/>
      <c r="B919" s="3"/>
      <c r="C919" s="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3.5" customHeight="1">
      <c r="A920" s="3"/>
      <c r="B920" s="3"/>
      <c r="C920" s="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3.5" customHeight="1">
      <c r="A921" s="3"/>
      <c r="B921" s="3"/>
      <c r="C921" s="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3.5" customHeight="1">
      <c r="A922" s="3"/>
      <c r="B922" s="3"/>
      <c r="C922" s="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3.5" customHeight="1">
      <c r="A923" s="3"/>
      <c r="B923" s="3"/>
      <c r="C923" s="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3.5" customHeight="1">
      <c r="A924" s="3"/>
      <c r="B924" s="3"/>
      <c r="C924" s="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3.5" customHeight="1">
      <c r="A925" s="3"/>
      <c r="B925" s="3"/>
      <c r="C925" s="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3.5" customHeight="1">
      <c r="A926" s="3"/>
      <c r="B926" s="3"/>
      <c r="C926" s="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3.5" customHeight="1">
      <c r="A927" s="3"/>
      <c r="B927" s="3"/>
      <c r="C927" s="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3.5" customHeight="1">
      <c r="A928" s="3"/>
      <c r="B928" s="3"/>
      <c r="C928" s="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3.5" customHeight="1">
      <c r="A929" s="3"/>
      <c r="B929" s="3"/>
      <c r="C929" s="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3.5" customHeight="1">
      <c r="A930" s="3"/>
      <c r="B930" s="3"/>
      <c r="C930" s="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3.5" customHeight="1">
      <c r="A931" s="3"/>
      <c r="B931" s="3"/>
      <c r="C931" s="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3.5" customHeight="1">
      <c r="A932" s="3"/>
      <c r="B932" s="3"/>
      <c r="C932" s="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3.5" customHeight="1">
      <c r="A933" s="3"/>
      <c r="B933" s="3"/>
      <c r="C933" s="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3.5" customHeight="1">
      <c r="A934" s="3"/>
      <c r="B934" s="3"/>
      <c r="C934" s="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3.5" customHeight="1">
      <c r="A935" s="3"/>
      <c r="B935" s="3"/>
      <c r="C935" s="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3.5" customHeight="1">
      <c r="A936" s="3"/>
      <c r="B936" s="3"/>
      <c r="C936" s="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3.5" customHeight="1">
      <c r="A937" s="3"/>
      <c r="B937" s="3"/>
      <c r="C937" s="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3.5" customHeight="1">
      <c r="A938" s="3"/>
      <c r="B938" s="3"/>
      <c r="C938" s="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3.5" customHeight="1">
      <c r="A939" s="3"/>
      <c r="B939" s="3"/>
      <c r="C939" s="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3.5" customHeight="1">
      <c r="A940" s="3"/>
      <c r="B940" s="3"/>
      <c r="C940" s="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3.5" customHeight="1">
      <c r="A941" s="3"/>
      <c r="B941" s="3"/>
      <c r="C941" s="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3.5" customHeight="1">
      <c r="A942" s="3"/>
      <c r="B942" s="3"/>
      <c r="C942" s="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3.5" customHeight="1">
      <c r="A943" s="3"/>
      <c r="B943" s="3"/>
      <c r="C943" s="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3.5" customHeight="1">
      <c r="A944" s="3"/>
      <c r="B944" s="3"/>
      <c r="C944" s="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3.5" customHeight="1">
      <c r="A945" s="3"/>
      <c r="B945" s="3"/>
      <c r="C945" s="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3.5" customHeight="1">
      <c r="A946" s="3"/>
      <c r="B946" s="3"/>
      <c r="C946" s="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3.5" customHeight="1">
      <c r="A947" s="3"/>
      <c r="B947" s="3"/>
      <c r="C947" s="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3.5" customHeight="1">
      <c r="A948" s="3"/>
      <c r="B948" s="3"/>
      <c r="C948" s="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3.5" customHeight="1">
      <c r="A949" s="3"/>
      <c r="B949" s="3"/>
      <c r="C949" s="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3.5" customHeight="1">
      <c r="A950" s="3"/>
      <c r="B950" s="3"/>
      <c r="C950" s="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3.5" customHeight="1">
      <c r="A951" s="3"/>
      <c r="B951" s="3"/>
      <c r="C951" s="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3.5" customHeight="1">
      <c r="A952" s="3"/>
      <c r="B952" s="3"/>
      <c r="C952" s="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3.5" customHeight="1">
      <c r="A953" s="3"/>
      <c r="B953" s="3"/>
      <c r="C953" s="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3.5" customHeight="1">
      <c r="A954" s="3"/>
      <c r="B954" s="3"/>
      <c r="C954" s="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3.5" customHeight="1">
      <c r="A955" s="3"/>
      <c r="B955" s="3"/>
      <c r="C955" s="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3.5" customHeight="1">
      <c r="A956" s="3"/>
      <c r="B956" s="3"/>
      <c r="C956" s="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3.5" customHeight="1">
      <c r="A957" s="3"/>
      <c r="B957" s="3"/>
      <c r="C957" s="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3.5" customHeight="1">
      <c r="A958" s="3"/>
      <c r="B958" s="3"/>
      <c r="C958" s="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3.5" customHeight="1">
      <c r="A959" s="3"/>
      <c r="B959" s="3"/>
      <c r="C959" s="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3.5" customHeight="1">
      <c r="A960" s="3"/>
      <c r="B960" s="3"/>
      <c r="C960" s="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3.5" customHeight="1">
      <c r="A961" s="3"/>
      <c r="B961" s="3"/>
      <c r="C961" s="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3.5" customHeight="1">
      <c r="A962" s="3"/>
      <c r="B962" s="3"/>
      <c r="C962" s="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3.5" customHeight="1">
      <c r="A963" s="3"/>
      <c r="B963" s="3"/>
      <c r="C963" s="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3.5" customHeight="1">
      <c r="A964" s="3"/>
      <c r="B964" s="3"/>
      <c r="C964" s="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3.5" customHeight="1">
      <c r="A965" s="3"/>
      <c r="B965" s="3"/>
      <c r="C965" s="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3.5" customHeight="1">
      <c r="A966" s="3"/>
      <c r="B966" s="3"/>
      <c r="C966" s="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3.5" customHeight="1">
      <c r="A967" s="3"/>
      <c r="B967" s="3"/>
      <c r="C967" s="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3.5" customHeight="1">
      <c r="A968" s="3"/>
      <c r="B968" s="3"/>
      <c r="C968" s="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3.5" customHeight="1">
      <c r="A969" s="3"/>
      <c r="B969" s="3"/>
      <c r="C969" s="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3.5" customHeight="1">
      <c r="A970" s="3"/>
      <c r="B970" s="3"/>
      <c r="C970" s="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3.5" customHeight="1">
      <c r="A971" s="3"/>
      <c r="B971" s="3"/>
      <c r="C971" s="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3.5" customHeight="1">
      <c r="A972" s="3"/>
      <c r="B972" s="3"/>
      <c r="C972" s="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3.5" customHeight="1">
      <c r="A973" s="3"/>
      <c r="B973" s="3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3.5" customHeight="1">
      <c r="A974" s="3"/>
      <c r="B974" s="3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3.5" customHeight="1">
      <c r="A975" s="3"/>
      <c r="B975" s="3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3.5" customHeight="1">
      <c r="A976" s="3"/>
      <c r="B976" s="3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3.5" customHeight="1">
      <c r="A977" s="3"/>
      <c r="B977" s="3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3.5" customHeight="1">
      <c r="A978" s="3"/>
      <c r="B978" s="3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3.5" customHeight="1">
      <c r="A979" s="3"/>
      <c r="B979" s="3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3.5" customHeight="1">
      <c r="A980" s="3"/>
      <c r="B980" s="3"/>
      <c r="C980" s="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3.5" customHeight="1">
      <c r="A981" s="3"/>
      <c r="B981" s="3"/>
      <c r="C981" s="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3.5" customHeight="1">
      <c r="A982" s="3"/>
      <c r="B982" s="3"/>
      <c r="C982" s="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3.5" customHeight="1">
      <c r="A983" s="3"/>
      <c r="B983" s="3"/>
      <c r="C983" s="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3.5" customHeight="1">
      <c r="A984" s="3"/>
      <c r="B984" s="3"/>
      <c r="C984" s="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3.5" customHeight="1">
      <c r="A985" s="3"/>
      <c r="B985" s="3"/>
      <c r="C985" s="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3.5" customHeight="1">
      <c r="A986" s="3"/>
      <c r="B986" s="3"/>
      <c r="C986" s="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3.5" customHeight="1">
      <c r="A987" s="3"/>
      <c r="B987" s="3"/>
      <c r="C987" s="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3.5" customHeight="1">
      <c r="A988" s="3"/>
      <c r="B988" s="3"/>
      <c r="C988" s="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3.5" customHeight="1">
      <c r="A989" s="3"/>
      <c r="B989" s="3"/>
      <c r="C989" s="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3.5" customHeight="1">
      <c r="A990" s="3"/>
      <c r="B990" s="3"/>
      <c r="C990" s="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3.5" customHeight="1">
      <c r="A991" s="3"/>
      <c r="B991" s="3"/>
      <c r="C991" s="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3.5" customHeight="1">
      <c r="A992" s="3"/>
      <c r="B992" s="3"/>
      <c r="C992" s="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3.5" customHeight="1">
      <c r="A993" s="3"/>
      <c r="B993" s="3"/>
      <c r="C993" s="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3.5" customHeight="1">
      <c r="A994" s="3"/>
      <c r="B994" s="3"/>
      <c r="C994" s="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3.5" customHeight="1">
      <c r="A995" s="3"/>
      <c r="B995" s="3"/>
      <c r="C995" s="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3.5" customHeight="1">
      <c r="A996" s="3"/>
      <c r="B996" s="3"/>
      <c r="C996" s="8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3.5" customHeight="1">
      <c r="A997" s="3"/>
      <c r="B997" s="3"/>
      <c r="C997" s="8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3.5" customHeight="1">
      <c r="A998" s="3"/>
      <c r="B998" s="3"/>
      <c r="C998" s="8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13.5" customHeight="1">
      <c r="A999" s="3"/>
      <c r="B999" s="3"/>
      <c r="C999" s="8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13.5" customHeight="1">
      <c r="A1000" s="3"/>
      <c r="B1000" s="3"/>
      <c r="C1000" s="8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1:20" ht="13.5" customHeight="1">
      <c r="A1001" s="3"/>
      <c r="B1001" s="3"/>
      <c r="C1001" s="8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1:20" ht="13.5" customHeight="1">
      <c r="A1002" s="3"/>
      <c r="B1002" s="3"/>
      <c r="C1002" s="8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1:20" ht="13.5" customHeight="1">
      <c r="A1003" s="3"/>
      <c r="B1003" s="3"/>
      <c r="C1003" s="8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</sheetData>
  <pageMargins left="0.7" right="0.7" top="0.75" bottom="0.75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99"/>
  <sheetViews>
    <sheetView showGridLines="0" zoomScale="70" zoomScaleNormal="70" workbookViewId="0">
      <selection activeCell="F3" sqref="F3:H3"/>
    </sheetView>
  </sheetViews>
  <sheetFormatPr defaultColWidth="12.58203125" defaultRowHeight="15" customHeight="1"/>
  <cols>
    <col min="1" max="1" width="8" customWidth="1"/>
    <col min="2" max="2" width="44.08203125" customWidth="1"/>
    <col min="3" max="3" width="9.5" customWidth="1"/>
    <col min="4" max="4" width="12.58203125" bestFit="1" customWidth="1"/>
    <col min="5" max="5" width="63.83203125" customWidth="1"/>
    <col min="6" max="17" width="8" customWidth="1"/>
  </cols>
  <sheetData>
    <row r="1" spans="1:17" ht="14.25" customHeight="1">
      <c r="A1" s="3"/>
      <c r="B1" s="3"/>
      <c r="C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3.75" customHeight="1">
      <c r="A2" s="3"/>
      <c r="B2" s="322" t="s">
        <v>277</v>
      </c>
      <c r="C2" s="323"/>
      <c r="D2" s="323"/>
      <c r="E2" s="32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" customHeight="1" thickBot="1">
      <c r="A3" s="3"/>
      <c r="B3" s="10"/>
      <c r="C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4.25" customHeight="1">
      <c r="A4" s="3"/>
      <c r="B4" s="151" t="s">
        <v>57</v>
      </c>
      <c r="C4" s="21"/>
      <c r="D4" s="85"/>
      <c r="E4" s="8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25" customHeight="1">
      <c r="A5" s="3"/>
      <c r="B5" s="11" t="s">
        <v>58</v>
      </c>
      <c r="C5" s="12"/>
      <c r="D5" s="305" t="s">
        <v>15</v>
      </c>
      <c r="E5" s="14" t="s">
        <v>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4.25" customHeight="1">
      <c r="A6" s="3"/>
      <c r="B6" s="23" t="s">
        <v>59</v>
      </c>
      <c r="C6" s="15"/>
      <c r="D6" s="15">
        <f>'3.4 (a) Resource Changes'!I61</f>
        <v>19261.298776669639</v>
      </c>
      <c r="E6" s="6" t="s">
        <v>60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4.25" customHeight="1">
      <c r="A7" s="3"/>
      <c r="B7" s="22" t="s">
        <v>61</v>
      </c>
      <c r="C7" s="4"/>
      <c r="D7" s="4">
        <f>'3.4 (a) Resource Changes'!E61</f>
        <v>21667.185463137499</v>
      </c>
      <c r="E7" s="6" t="s">
        <v>274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4.25" customHeight="1">
      <c r="A8" s="3"/>
      <c r="B8" s="22" t="s">
        <v>62</v>
      </c>
      <c r="C8" s="4"/>
      <c r="D8" s="4">
        <f>'3.4 (a) Resource Changes'!H61</f>
        <v>-3643.8157342456025</v>
      </c>
      <c r="E8" s="6" t="s">
        <v>274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4.25" customHeight="1">
      <c r="A9" s="3"/>
      <c r="B9" s="22" t="s">
        <v>280</v>
      </c>
      <c r="C9" s="4"/>
      <c r="D9" s="4">
        <f>'3.4 (a) Resource Changes'!F61</f>
        <v>771.18754163190158</v>
      </c>
      <c r="E9" s="6" t="s">
        <v>274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6" customHeight="1">
      <c r="A10" s="3"/>
      <c r="B10" s="16" t="s">
        <v>63</v>
      </c>
      <c r="C10" s="13"/>
      <c r="D10" s="13">
        <f>'3.4 (a) Resource Changes'!G61</f>
        <v>466.74150614584011</v>
      </c>
      <c r="E10" s="17" t="s">
        <v>274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4.25" customHeight="1">
      <c r="A11" s="3"/>
      <c r="B11" s="23" t="s">
        <v>64</v>
      </c>
      <c r="C11" s="15"/>
      <c r="D11" s="15">
        <f>'3.4 (b) Capital Changes'!G33</f>
        <v>3377.5421360575469</v>
      </c>
      <c r="E11" s="6" t="s">
        <v>275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4.25" customHeight="1">
      <c r="A12" s="3"/>
      <c r="B12" s="22" t="s">
        <v>65</v>
      </c>
      <c r="C12" s="4"/>
      <c r="D12" s="4">
        <f>'3.4 (b) Capital Changes'!E33</f>
        <v>3292.4116667305598</v>
      </c>
      <c r="E12" s="6" t="s">
        <v>275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4.25" customHeight="1">
      <c r="A13" s="3"/>
      <c r="B13" s="16" t="s">
        <v>279</v>
      </c>
      <c r="C13" s="13"/>
      <c r="D13" s="13">
        <f>'3.4 (b) Capital Changes'!F33</f>
        <v>85.130469326987438</v>
      </c>
      <c r="E13" s="17" t="s">
        <v>275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4.25" customHeight="1" thickBot="1">
      <c r="A14" s="3"/>
      <c r="B14" s="152" t="s">
        <v>281</v>
      </c>
      <c r="C14" s="18"/>
      <c r="D14" s="18">
        <f>D11+D6</f>
        <v>22638.840912727184</v>
      </c>
      <c r="E14" s="9" t="s">
        <v>66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4.25" customHeight="1" thickBot="1">
      <c r="A15" s="3"/>
      <c r="B15" s="3"/>
      <c r="C15" s="3"/>
      <c r="D15" s="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4.25" customHeight="1">
      <c r="A16" s="3"/>
      <c r="B16" s="153" t="s">
        <v>67</v>
      </c>
      <c r="C16" s="113"/>
      <c r="D16" s="299"/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4.25" customHeight="1">
      <c r="A17" s="3"/>
      <c r="B17" s="155" t="s">
        <v>58</v>
      </c>
      <c r="C17" s="114"/>
      <c r="D17" s="300"/>
      <c r="E17" s="157" t="s">
        <v>28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4.25" customHeight="1">
      <c r="A18" s="3"/>
      <c r="B18" s="198" t="s">
        <v>68</v>
      </c>
      <c r="D18" s="199">
        <v>1272.5719999999999</v>
      </c>
      <c r="E18" s="158" t="s">
        <v>276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4.25" customHeight="1">
      <c r="A19" s="3"/>
      <c r="B19" s="200" t="s">
        <v>69</v>
      </c>
      <c r="D19" s="199">
        <v>138.66999999999999</v>
      </c>
      <c r="E19" s="158" t="s">
        <v>276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4.25" customHeight="1">
      <c r="A20" s="3"/>
      <c r="B20" s="200" t="s">
        <v>70</v>
      </c>
      <c r="D20" s="199">
        <v>244.79599999999999</v>
      </c>
      <c r="E20" s="158" t="s">
        <v>276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4.25" customHeight="1">
      <c r="A21" s="3"/>
      <c r="B21" s="115" t="s">
        <v>71</v>
      </c>
      <c r="C21" s="116"/>
      <c r="D21" s="301">
        <f>SUM(D18:D20)</f>
        <v>1656.038</v>
      </c>
      <c r="E21" s="16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4.25" customHeight="1">
      <c r="A22" s="3"/>
      <c r="B22" s="162" t="s">
        <v>72</v>
      </c>
      <c r="C22" s="117"/>
      <c r="D22" s="163"/>
      <c r="E22" s="16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4.25" customHeight="1">
      <c r="A23" s="3"/>
      <c r="B23" s="155" t="s">
        <v>58</v>
      </c>
      <c r="C23" s="114"/>
      <c r="D23" s="156"/>
      <c r="E23" s="157" t="s">
        <v>28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4.25" customHeight="1">
      <c r="A24" s="3"/>
      <c r="B24" s="200" t="s">
        <v>33</v>
      </c>
      <c r="D24" s="8">
        <v>1078</v>
      </c>
      <c r="E24" s="158" t="s">
        <v>276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4.25" customHeight="1">
      <c r="A25" s="3"/>
      <c r="B25" s="200" t="s">
        <v>73</v>
      </c>
      <c r="D25" s="202">
        <v>342.91199999999998</v>
      </c>
      <c r="E25" s="158" t="s">
        <v>276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4.25" customHeight="1">
      <c r="A26" s="3"/>
      <c r="B26" s="200" t="s">
        <v>74</v>
      </c>
      <c r="D26" s="202">
        <v>32.832999999999998</v>
      </c>
      <c r="E26" s="158" t="s">
        <v>276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4.25" customHeight="1">
      <c r="A27" s="3"/>
      <c r="B27" s="200" t="s">
        <v>75</v>
      </c>
      <c r="D27" s="202">
        <v>3602.7159999999999</v>
      </c>
      <c r="E27" s="158" t="s">
        <v>276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4.25" customHeight="1">
      <c r="A28" s="3"/>
      <c r="B28" s="200" t="s">
        <v>76</v>
      </c>
      <c r="D28" s="201">
        <v>150</v>
      </c>
      <c r="E28" s="158" t="s">
        <v>276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4.25" customHeight="1">
      <c r="A29" s="3"/>
      <c r="B29" s="200" t="s">
        <v>42</v>
      </c>
      <c r="D29" s="199">
        <v>-11.414</v>
      </c>
      <c r="E29" s="158" t="s">
        <v>276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4.25" customHeight="1">
      <c r="A30" s="3"/>
      <c r="B30" s="115" t="s">
        <v>71</v>
      </c>
      <c r="C30" s="203"/>
      <c r="D30" s="160">
        <f>SUM(D24:D29)</f>
        <v>5195.0470000000005</v>
      </c>
      <c r="E30" s="16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4.25" customHeight="1" thickBot="1">
      <c r="A31" s="3"/>
      <c r="B31" s="146" t="s">
        <v>282</v>
      </c>
      <c r="C31" s="118"/>
      <c r="D31" s="166">
        <f>D30+D21</f>
        <v>6851.0850000000009</v>
      </c>
      <c r="E31" s="167" t="s">
        <v>77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4.25" customHeight="1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4.25" customHeight="1">
      <c r="A33" s="3"/>
      <c r="B33" s="3"/>
      <c r="C33" s="3"/>
      <c r="D33" s="17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4.25" customHeight="1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4.25" customHeight="1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4.25" customHeight="1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4.25" customHeight="1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4.25" customHeight="1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4.25" customHeight="1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4.25" customHeight="1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4.25" customHeight="1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4.25" customHeight="1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4.25" customHeight="1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4.25" customHeight="1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4.25" customHeight="1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4.25" customHeight="1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4.25" customHeight="1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4.25" customHeight="1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4.25" customHeight="1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4.25" customHeight="1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4.25" customHeight="1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4.25" customHeight="1">
      <c r="A52" s="3"/>
      <c r="B52" s="3"/>
      <c r="C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4.25" customHeight="1">
      <c r="A53" s="3"/>
      <c r="B53" s="3"/>
      <c r="C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4.25" customHeight="1">
      <c r="A54" s="3"/>
      <c r="B54" s="3"/>
      <c r="C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4.25" customHeight="1">
      <c r="A55" s="3"/>
      <c r="B55" s="3"/>
      <c r="C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4.25" customHeight="1">
      <c r="A56" s="3"/>
      <c r="B56" s="3"/>
      <c r="C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4.25" customHeight="1">
      <c r="A57" s="3"/>
      <c r="B57" s="3"/>
      <c r="C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4.25" customHeight="1">
      <c r="A58" s="3"/>
      <c r="B58" s="3"/>
      <c r="C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4.25" customHeight="1">
      <c r="A59" s="3"/>
      <c r="B59" s="3"/>
      <c r="C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4.25" customHeight="1">
      <c r="A60" s="3"/>
      <c r="B60" s="3"/>
      <c r="C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4.25" customHeight="1">
      <c r="A61" s="3"/>
      <c r="B61" s="3"/>
      <c r="C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4.25" customHeight="1">
      <c r="A62" s="3"/>
      <c r="B62" s="3"/>
      <c r="C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4.25" customHeight="1">
      <c r="A63" s="3"/>
      <c r="B63" s="3"/>
      <c r="C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4.25" customHeight="1">
      <c r="A64" s="3"/>
      <c r="B64" s="3"/>
      <c r="C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4.25" customHeight="1">
      <c r="A65" s="3"/>
      <c r="B65" s="3"/>
      <c r="C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4.25" customHeight="1">
      <c r="A66" s="3"/>
      <c r="B66" s="3"/>
      <c r="C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4.25" customHeight="1">
      <c r="A67" s="3"/>
      <c r="B67" s="3"/>
      <c r="C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4.25" customHeight="1">
      <c r="A68" s="3"/>
      <c r="B68" s="3"/>
      <c r="C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4.25" customHeight="1">
      <c r="A69" s="3"/>
      <c r="B69" s="3"/>
      <c r="C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4.25" customHeight="1">
      <c r="A70" s="3"/>
      <c r="B70" s="3"/>
      <c r="C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4.25" customHeight="1">
      <c r="A71" s="3"/>
      <c r="B71" s="3"/>
      <c r="C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4.25" customHeight="1">
      <c r="A72" s="3"/>
      <c r="B72" s="3"/>
      <c r="C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4.25" customHeight="1">
      <c r="A73" s="3"/>
      <c r="B73" s="3"/>
      <c r="C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4.25" customHeight="1">
      <c r="A74" s="3"/>
      <c r="B74" s="3"/>
      <c r="C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4.25" customHeight="1">
      <c r="A75" s="3"/>
      <c r="B75" s="3"/>
      <c r="C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4.25" customHeight="1">
      <c r="A76" s="3"/>
      <c r="B76" s="3"/>
      <c r="C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4.25" customHeight="1">
      <c r="A77" s="3"/>
      <c r="B77" s="3"/>
      <c r="C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4.25" customHeight="1">
      <c r="A78" s="3"/>
      <c r="B78" s="3"/>
      <c r="C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4.25" customHeight="1">
      <c r="A79" s="3"/>
      <c r="B79" s="3"/>
      <c r="C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4.25" customHeight="1">
      <c r="A80" s="3"/>
      <c r="B80" s="3"/>
      <c r="C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4.25" customHeight="1">
      <c r="A81" s="3"/>
      <c r="B81" s="3"/>
      <c r="C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4.25" customHeight="1">
      <c r="A82" s="3"/>
      <c r="B82" s="3"/>
      <c r="C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4.25" customHeight="1">
      <c r="A83" s="3"/>
      <c r="B83" s="3"/>
      <c r="C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4.25" customHeight="1">
      <c r="A84" s="3"/>
      <c r="B84" s="3"/>
      <c r="C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4.25" customHeight="1">
      <c r="A85" s="3"/>
      <c r="B85" s="3"/>
      <c r="C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4.25" customHeight="1">
      <c r="A86" s="3"/>
      <c r="B86" s="3"/>
      <c r="C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4.25" customHeight="1">
      <c r="A87" s="3"/>
      <c r="B87" s="3"/>
      <c r="C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4.25" customHeight="1">
      <c r="A88" s="3"/>
      <c r="B88" s="3"/>
      <c r="C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4.25" customHeight="1">
      <c r="A89" s="3"/>
      <c r="B89" s="3"/>
      <c r="C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4.25" customHeight="1">
      <c r="A90" s="3"/>
      <c r="B90" s="3"/>
      <c r="C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4.25" customHeight="1">
      <c r="A91" s="3"/>
      <c r="B91" s="3"/>
      <c r="C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4.25" customHeight="1">
      <c r="A92" s="3"/>
      <c r="B92" s="3"/>
      <c r="C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4.25" customHeight="1">
      <c r="A93" s="3"/>
      <c r="B93" s="3"/>
      <c r="C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4.25" customHeight="1">
      <c r="A94" s="3"/>
      <c r="B94" s="3"/>
      <c r="C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4.25" customHeight="1">
      <c r="A95" s="3"/>
      <c r="B95" s="3"/>
      <c r="C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4.25" customHeight="1">
      <c r="A96" s="3"/>
      <c r="B96" s="3"/>
      <c r="C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4.25" customHeight="1">
      <c r="A97" s="3"/>
      <c r="B97" s="3"/>
      <c r="C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4.25" customHeight="1">
      <c r="A98" s="3"/>
      <c r="B98" s="3"/>
      <c r="C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4.25" customHeight="1">
      <c r="A99" s="3"/>
      <c r="B99" s="3"/>
      <c r="C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4.25" customHeight="1">
      <c r="A100" s="3"/>
      <c r="B100" s="3"/>
      <c r="C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4.25" customHeight="1">
      <c r="A101" s="3"/>
      <c r="B101" s="3"/>
      <c r="C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4.25" customHeight="1">
      <c r="A102" s="3"/>
      <c r="B102" s="3"/>
      <c r="C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4.25" customHeight="1">
      <c r="A103" s="3"/>
      <c r="B103" s="3"/>
      <c r="C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4.25" customHeight="1">
      <c r="A104" s="3"/>
      <c r="B104" s="3"/>
      <c r="C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4.25" customHeight="1">
      <c r="A105" s="3"/>
      <c r="B105" s="3"/>
      <c r="C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4.25" customHeight="1">
      <c r="A106" s="3"/>
      <c r="B106" s="3"/>
      <c r="C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4.25" customHeight="1">
      <c r="A107" s="3"/>
      <c r="B107" s="3"/>
      <c r="C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4.25" customHeight="1">
      <c r="A108" s="3"/>
      <c r="B108" s="3"/>
      <c r="C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4.25" customHeight="1">
      <c r="A109" s="3"/>
      <c r="B109" s="3"/>
      <c r="C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4.25" customHeight="1">
      <c r="A110" s="3"/>
      <c r="B110" s="3"/>
      <c r="C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4.25" customHeight="1">
      <c r="A111" s="3"/>
      <c r="B111" s="3"/>
      <c r="C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4.25" customHeight="1">
      <c r="A112" s="3"/>
      <c r="B112" s="3"/>
      <c r="C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4.25" customHeight="1">
      <c r="A113" s="3"/>
      <c r="B113" s="3"/>
      <c r="C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4.25" customHeight="1">
      <c r="A114" s="3"/>
      <c r="B114" s="3"/>
      <c r="C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4.25" customHeight="1">
      <c r="A115" s="3"/>
      <c r="B115" s="3"/>
      <c r="C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4.25" customHeight="1">
      <c r="A116" s="3"/>
      <c r="B116" s="3"/>
      <c r="C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4.25" customHeight="1">
      <c r="A117" s="3"/>
      <c r="B117" s="3"/>
      <c r="C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4.25" customHeight="1">
      <c r="A118" s="3"/>
      <c r="B118" s="3"/>
      <c r="C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4.25" customHeight="1">
      <c r="A119" s="3"/>
      <c r="B119" s="3"/>
      <c r="C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4.25" customHeight="1">
      <c r="A120" s="3"/>
      <c r="B120" s="3"/>
      <c r="C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4.25" customHeight="1">
      <c r="A121" s="3"/>
      <c r="B121" s="3"/>
      <c r="C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4.25" customHeight="1">
      <c r="A122" s="3"/>
      <c r="B122" s="3"/>
      <c r="C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4.25" customHeight="1">
      <c r="A123" s="3"/>
      <c r="B123" s="3"/>
      <c r="C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4.25" customHeight="1">
      <c r="A124" s="3"/>
      <c r="B124" s="3"/>
      <c r="C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4.25" customHeight="1">
      <c r="A125" s="3"/>
      <c r="B125" s="3"/>
      <c r="C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4.25" customHeight="1">
      <c r="A126" s="3"/>
      <c r="B126" s="3"/>
      <c r="C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4.25" customHeight="1">
      <c r="A127" s="3"/>
      <c r="B127" s="3"/>
      <c r="C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4.25" customHeight="1">
      <c r="A128" s="3"/>
      <c r="B128" s="3"/>
      <c r="C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4.25" customHeight="1">
      <c r="A129" s="3"/>
      <c r="B129" s="3"/>
      <c r="C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4.25" customHeight="1">
      <c r="A130" s="3"/>
      <c r="B130" s="3"/>
      <c r="C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4.25" customHeight="1">
      <c r="A131" s="3"/>
      <c r="B131" s="3"/>
      <c r="C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4.25" customHeight="1">
      <c r="A132" s="3"/>
      <c r="B132" s="3"/>
      <c r="C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4.25" customHeight="1">
      <c r="A133" s="3"/>
      <c r="B133" s="3"/>
      <c r="C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4.25" customHeight="1">
      <c r="A134" s="3"/>
      <c r="B134" s="3"/>
      <c r="C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4.25" customHeight="1">
      <c r="A135" s="3"/>
      <c r="B135" s="3"/>
      <c r="C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4.25" customHeight="1">
      <c r="A136" s="3"/>
      <c r="B136" s="3"/>
      <c r="C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4.25" customHeight="1">
      <c r="A137" s="3"/>
      <c r="B137" s="3"/>
      <c r="C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4.25" customHeight="1">
      <c r="A138" s="3"/>
      <c r="B138" s="3"/>
      <c r="C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4.25" customHeight="1">
      <c r="A139" s="3"/>
      <c r="B139" s="3"/>
      <c r="C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4.25" customHeight="1">
      <c r="A140" s="3"/>
      <c r="B140" s="3"/>
      <c r="C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4.25" customHeight="1">
      <c r="A141" s="3"/>
      <c r="B141" s="3"/>
      <c r="C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4.25" customHeight="1">
      <c r="A142" s="3"/>
      <c r="B142" s="3"/>
      <c r="C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4.25" customHeight="1">
      <c r="A143" s="3"/>
      <c r="B143" s="3"/>
      <c r="C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4.25" customHeight="1">
      <c r="A144" s="3"/>
      <c r="B144" s="3"/>
      <c r="C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4.25" customHeight="1">
      <c r="A145" s="3"/>
      <c r="B145" s="3"/>
      <c r="C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4.25" customHeight="1">
      <c r="A146" s="3"/>
      <c r="B146" s="3"/>
      <c r="C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4.25" customHeight="1">
      <c r="A147" s="3"/>
      <c r="B147" s="3"/>
      <c r="C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4.25" customHeight="1">
      <c r="A148" s="3"/>
      <c r="B148" s="3"/>
      <c r="C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4.25" customHeight="1">
      <c r="A149" s="3"/>
      <c r="B149" s="3"/>
      <c r="C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4.25" customHeight="1">
      <c r="A150" s="3"/>
      <c r="B150" s="3"/>
      <c r="C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4.25" customHeight="1">
      <c r="A151" s="3"/>
      <c r="B151" s="3"/>
      <c r="C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4.25" customHeight="1">
      <c r="A152" s="3"/>
      <c r="B152" s="3"/>
      <c r="C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4.25" customHeight="1">
      <c r="A153" s="3"/>
      <c r="B153" s="3"/>
      <c r="C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4.25" customHeight="1">
      <c r="A154" s="3"/>
      <c r="B154" s="3"/>
      <c r="C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4.25" customHeight="1">
      <c r="A155" s="3"/>
      <c r="B155" s="3"/>
      <c r="C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4.25" customHeight="1">
      <c r="A156" s="3"/>
      <c r="B156" s="3"/>
      <c r="C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4.25" customHeight="1">
      <c r="A157" s="3"/>
      <c r="B157" s="3"/>
      <c r="C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4.25" customHeight="1">
      <c r="A158" s="3"/>
      <c r="B158" s="3"/>
      <c r="C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4.25" customHeight="1">
      <c r="A159" s="3"/>
      <c r="B159" s="3"/>
      <c r="C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4.25" customHeight="1">
      <c r="A160" s="3"/>
      <c r="B160" s="3"/>
      <c r="C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4.25" customHeight="1">
      <c r="A161" s="3"/>
      <c r="B161" s="3"/>
      <c r="C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4.25" customHeight="1">
      <c r="A162" s="3"/>
      <c r="B162" s="3"/>
      <c r="C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4.25" customHeight="1">
      <c r="A163" s="3"/>
      <c r="B163" s="3"/>
      <c r="C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4.25" customHeight="1">
      <c r="A164" s="3"/>
      <c r="B164" s="3"/>
      <c r="C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4.25" customHeight="1">
      <c r="A165" s="3"/>
      <c r="B165" s="3"/>
      <c r="C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4.25" customHeight="1">
      <c r="A166" s="3"/>
      <c r="B166" s="3"/>
      <c r="C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4.25" customHeight="1">
      <c r="A167" s="3"/>
      <c r="B167" s="3"/>
      <c r="C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4.25" customHeight="1">
      <c r="A168" s="3"/>
      <c r="B168" s="3"/>
      <c r="C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4.25" customHeight="1">
      <c r="A169" s="3"/>
      <c r="B169" s="3"/>
      <c r="C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4.25" customHeight="1">
      <c r="A170" s="3"/>
      <c r="B170" s="3"/>
      <c r="C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4.25" customHeight="1">
      <c r="A171" s="3"/>
      <c r="B171" s="3"/>
      <c r="C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4.25" customHeight="1">
      <c r="A172" s="3"/>
      <c r="B172" s="3"/>
      <c r="C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4.25" customHeight="1">
      <c r="A173" s="3"/>
      <c r="B173" s="3"/>
      <c r="C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4.25" customHeight="1">
      <c r="A174" s="3"/>
      <c r="B174" s="3"/>
      <c r="C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4.25" customHeight="1">
      <c r="A175" s="3"/>
      <c r="B175" s="3"/>
      <c r="C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4.25" customHeight="1">
      <c r="A176" s="3"/>
      <c r="B176" s="3"/>
      <c r="C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4.25" customHeight="1">
      <c r="A177" s="3"/>
      <c r="B177" s="3"/>
      <c r="C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4.25" customHeight="1">
      <c r="A178" s="3"/>
      <c r="B178" s="3"/>
      <c r="C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4.25" customHeight="1">
      <c r="A179" s="3"/>
      <c r="B179" s="3"/>
      <c r="C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4.25" customHeight="1">
      <c r="A180" s="3"/>
      <c r="B180" s="3"/>
      <c r="C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4.25" customHeight="1">
      <c r="A181" s="3"/>
      <c r="B181" s="3"/>
      <c r="C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4.25" customHeight="1">
      <c r="A182" s="3"/>
      <c r="B182" s="3"/>
      <c r="C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4.25" customHeight="1">
      <c r="A183" s="3"/>
      <c r="B183" s="3"/>
      <c r="C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4.25" customHeight="1">
      <c r="A184" s="3"/>
      <c r="B184" s="3"/>
      <c r="C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4.25" customHeight="1">
      <c r="A185" s="3"/>
      <c r="B185" s="3"/>
      <c r="C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4.25" customHeight="1">
      <c r="A186" s="3"/>
      <c r="B186" s="3"/>
      <c r="C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4.25" customHeight="1">
      <c r="A187" s="3"/>
      <c r="B187" s="3"/>
      <c r="C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4.25" customHeight="1">
      <c r="A188" s="3"/>
      <c r="B188" s="3"/>
      <c r="C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4.25" customHeight="1">
      <c r="A189" s="3"/>
      <c r="B189" s="3"/>
      <c r="C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4.25" customHeight="1">
      <c r="A190" s="3"/>
      <c r="B190" s="3"/>
      <c r="C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4.25" customHeight="1">
      <c r="A191" s="3"/>
      <c r="B191" s="3"/>
      <c r="C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4.25" customHeight="1">
      <c r="A192" s="3"/>
      <c r="B192" s="3"/>
      <c r="C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4.25" customHeight="1">
      <c r="A193" s="3"/>
      <c r="B193" s="3"/>
      <c r="C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4.25" customHeight="1">
      <c r="A194" s="3"/>
      <c r="B194" s="3"/>
      <c r="C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4.25" customHeight="1">
      <c r="A195" s="3"/>
      <c r="B195" s="3"/>
      <c r="C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4.25" customHeight="1">
      <c r="A196" s="3"/>
      <c r="B196" s="3"/>
      <c r="C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4.25" customHeight="1">
      <c r="A197" s="3"/>
      <c r="B197" s="3"/>
      <c r="C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4.25" customHeight="1">
      <c r="A198" s="3"/>
      <c r="B198" s="3"/>
      <c r="C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4.25" customHeight="1">
      <c r="A199" s="3"/>
      <c r="B199" s="3"/>
      <c r="C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4.25" customHeight="1">
      <c r="A200" s="3"/>
      <c r="B200" s="3"/>
      <c r="C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4.25" customHeight="1">
      <c r="A201" s="3"/>
      <c r="B201" s="3"/>
      <c r="C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4.25" customHeight="1">
      <c r="A202" s="3"/>
      <c r="B202" s="3"/>
      <c r="C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4.25" customHeight="1">
      <c r="A203" s="3"/>
      <c r="B203" s="3"/>
      <c r="C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4.25" customHeight="1">
      <c r="A204" s="3"/>
      <c r="B204" s="3"/>
      <c r="C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4.25" customHeight="1">
      <c r="A205" s="3"/>
      <c r="B205" s="3"/>
      <c r="C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4.25" customHeight="1">
      <c r="A206" s="3"/>
      <c r="B206" s="3"/>
      <c r="C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4.25" customHeight="1">
      <c r="A207" s="3"/>
      <c r="B207" s="3"/>
      <c r="C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4.25" customHeight="1">
      <c r="A208" s="3"/>
      <c r="B208" s="3"/>
      <c r="C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4.25" customHeight="1">
      <c r="A209" s="3"/>
      <c r="B209" s="3"/>
      <c r="C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4.25" customHeight="1">
      <c r="A210" s="3"/>
      <c r="B210" s="3"/>
      <c r="C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4.25" customHeight="1">
      <c r="A211" s="3"/>
      <c r="B211" s="3"/>
      <c r="C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4.25" customHeight="1">
      <c r="A212" s="3"/>
      <c r="B212" s="3"/>
      <c r="C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4.25" customHeight="1">
      <c r="A213" s="3"/>
      <c r="B213" s="3"/>
      <c r="C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4.25" customHeight="1">
      <c r="A214" s="3"/>
      <c r="B214" s="3"/>
      <c r="C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4.25" customHeight="1">
      <c r="A215" s="3"/>
      <c r="B215" s="3"/>
      <c r="C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4.25" customHeight="1">
      <c r="A216" s="3"/>
      <c r="B216" s="3"/>
      <c r="C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4.25" customHeight="1">
      <c r="A217" s="3"/>
      <c r="B217" s="3"/>
      <c r="C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4.25" customHeight="1">
      <c r="A218" s="3"/>
      <c r="B218" s="3"/>
      <c r="C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4.25" customHeight="1">
      <c r="A219" s="3"/>
      <c r="B219" s="3"/>
      <c r="C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4.25" customHeight="1">
      <c r="A220" s="3"/>
      <c r="B220" s="3"/>
      <c r="C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4.25" customHeight="1">
      <c r="A221" s="3"/>
      <c r="B221" s="3"/>
      <c r="C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4.25" customHeight="1">
      <c r="A222" s="3"/>
      <c r="B222" s="3"/>
      <c r="C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4.25" customHeight="1">
      <c r="A223" s="3"/>
      <c r="B223" s="3"/>
      <c r="C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4.25" customHeight="1">
      <c r="A224" s="3"/>
      <c r="B224" s="3"/>
      <c r="C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4.25" customHeight="1">
      <c r="A225" s="3"/>
      <c r="B225" s="3"/>
      <c r="C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4.25" customHeight="1">
      <c r="A226" s="3"/>
      <c r="B226" s="3"/>
      <c r="C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4.25" customHeight="1">
      <c r="A227" s="3"/>
      <c r="B227" s="3"/>
      <c r="C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4.25" customHeight="1">
      <c r="A228" s="3"/>
      <c r="B228" s="3"/>
      <c r="C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4.25" customHeight="1">
      <c r="A229" s="3"/>
      <c r="B229" s="3"/>
      <c r="C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4.25" customHeight="1">
      <c r="A230" s="3"/>
      <c r="B230" s="3"/>
      <c r="C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4.25" customHeight="1">
      <c r="A231" s="3"/>
      <c r="B231" s="3"/>
      <c r="C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4.25" customHeight="1">
      <c r="A232" s="3"/>
      <c r="B232" s="3"/>
      <c r="C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4.25" customHeight="1">
      <c r="A233" s="3"/>
      <c r="B233" s="3"/>
      <c r="C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4.25" customHeight="1">
      <c r="A234" s="3"/>
      <c r="B234" s="3"/>
      <c r="C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4.25" customHeight="1">
      <c r="A235" s="3"/>
      <c r="B235" s="3"/>
      <c r="C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4.25" customHeight="1">
      <c r="A236" s="3"/>
      <c r="B236" s="3"/>
      <c r="C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4.25" customHeight="1">
      <c r="A237" s="3"/>
      <c r="B237" s="3"/>
      <c r="C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4.25" customHeight="1">
      <c r="A238" s="3"/>
      <c r="B238" s="3"/>
      <c r="C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4.25" customHeight="1">
      <c r="A239" s="3"/>
      <c r="B239" s="3"/>
      <c r="C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4.25" customHeight="1">
      <c r="A240" s="3"/>
      <c r="B240" s="3"/>
      <c r="C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4.25" customHeight="1">
      <c r="A241" s="3"/>
      <c r="B241" s="3"/>
      <c r="C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4.25" customHeight="1">
      <c r="A242" s="3"/>
      <c r="B242" s="3"/>
      <c r="C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4.25" customHeight="1">
      <c r="A243" s="3"/>
      <c r="B243" s="3"/>
      <c r="C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4.25" customHeight="1">
      <c r="A244" s="3"/>
      <c r="B244" s="3"/>
      <c r="C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4.25" customHeight="1">
      <c r="A245" s="3"/>
      <c r="B245" s="3"/>
      <c r="C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4.25" customHeight="1">
      <c r="A246" s="3"/>
      <c r="B246" s="3"/>
      <c r="C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4.25" customHeight="1">
      <c r="A247" s="3"/>
      <c r="B247" s="3"/>
      <c r="C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4.25" customHeight="1">
      <c r="A248" s="3"/>
      <c r="B248" s="3"/>
      <c r="C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4.25" customHeight="1">
      <c r="A249" s="3"/>
      <c r="B249" s="3"/>
      <c r="C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4.25" customHeight="1">
      <c r="A250" s="3"/>
      <c r="B250" s="3"/>
      <c r="C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4.25" customHeight="1">
      <c r="A251" s="3"/>
      <c r="B251" s="3"/>
      <c r="C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4.25" customHeight="1">
      <c r="A252" s="3"/>
      <c r="B252" s="3"/>
      <c r="C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4.25" customHeight="1">
      <c r="A253" s="3"/>
      <c r="B253" s="3"/>
      <c r="C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4.25" customHeight="1">
      <c r="A254" s="3"/>
      <c r="B254" s="3"/>
      <c r="C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4.25" customHeight="1">
      <c r="A255" s="3"/>
      <c r="B255" s="3"/>
      <c r="C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4.25" customHeight="1">
      <c r="A256" s="3"/>
      <c r="B256" s="3"/>
      <c r="C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4.25" customHeight="1">
      <c r="A257" s="3"/>
      <c r="B257" s="3"/>
      <c r="C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4.25" customHeight="1">
      <c r="A258" s="3"/>
      <c r="B258" s="3"/>
      <c r="C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4.25" customHeight="1">
      <c r="A259" s="3"/>
      <c r="B259" s="3"/>
      <c r="C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4.25" customHeight="1">
      <c r="A260" s="3"/>
      <c r="B260" s="3"/>
      <c r="C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4.25" customHeight="1">
      <c r="A261" s="3"/>
      <c r="B261" s="3"/>
      <c r="C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4.25" customHeight="1">
      <c r="A262" s="3"/>
      <c r="B262" s="3"/>
      <c r="C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4.25" customHeight="1">
      <c r="A263" s="3"/>
      <c r="B263" s="3"/>
      <c r="C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4.25" customHeight="1">
      <c r="A264" s="3"/>
      <c r="B264" s="3"/>
      <c r="C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4.25" customHeight="1">
      <c r="A265" s="3"/>
      <c r="B265" s="3"/>
      <c r="C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4.25" customHeight="1">
      <c r="A266" s="3"/>
      <c r="B266" s="3"/>
      <c r="C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4.25" customHeight="1">
      <c r="A267" s="3"/>
      <c r="B267" s="3"/>
      <c r="C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4.25" customHeight="1">
      <c r="A268" s="3"/>
      <c r="B268" s="3"/>
      <c r="C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4.25" customHeight="1">
      <c r="A269" s="3"/>
      <c r="B269" s="3"/>
      <c r="C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4.25" customHeight="1">
      <c r="A270" s="3"/>
      <c r="B270" s="3"/>
      <c r="C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4.25" customHeight="1">
      <c r="A271" s="3"/>
      <c r="B271" s="3"/>
      <c r="C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4.25" customHeight="1">
      <c r="A272" s="3"/>
      <c r="B272" s="3"/>
      <c r="C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4.25" customHeight="1">
      <c r="A273" s="3"/>
      <c r="B273" s="3"/>
      <c r="C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4.25" customHeight="1">
      <c r="A274" s="3"/>
      <c r="B274" s="3"/>
      <c r="C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4.25" customHeight="1">
      <c r="A275" s="3"/>
      <c r="B275" s="3"/>
      <c r="C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4.25" customHeight="1">
      <c r="A276" s="3"/>
      <c r="B276" s="3"/>
      <c r="C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4.25" customHeight="1">
      <c r="A277" s="3"/>
      <c r="B277" s="3"/>
      <c r="C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4.25" customHeight="1">
      <c r="A278" s="3"/>
      <c r="B278" s="3"/>
      <c r="C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4.25" customHeight="1">
      <c r="A279" s="3"/>
      <c r="B279" s="3"/>
      <c r="C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4.25" customHeight="1">
      <c r="A280" s="3"/>
      <c r="B280" s="3"/>
      <c r="C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4.25" customHeight="1">
      <c r="A281" s="3"/>
      <c r="B281" s="3"/>
      <c r="C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4.25" customHeight="1">
      <c r="A282" s="3"/>
      <c r="B282" s="3"/>
      <c r="C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4.25" customHeight="1">
      <c r="A283" s="3"/>
      <c r="B283" s="3"/>
      <c r="C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4.25" customHeight="1">
      <c r="A284" s="3"/>
      <c r="B284" s="3"/>
      <c r="C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4.25" customHeight="1">
      <c r="A285" s="3"/>
      <c r="B285" s="3"/>
      <c r="C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4.25" customHeight="1">
      <c r="A286" s="3"/>
      <c r="B286" s="3"/>
      <c r="C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4.25" customHeight="1">
      <c r="A287" s="3"/>
      <c r="B287" s="3"/>
      <c r="C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4.25" customHeight="1">
      <c r="A288" s="3"/>
      <c r="B288" s="3"/>
      <c r="C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4.25" customHeight="1">
      <c r="A289" s="3"/>
      <c r="B289" s="3"/>
      <c r="C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4.25" customHeight="1">
      <c r="A290" s="3"/>
      <c r="B290" s="3"/>
      <c r="C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4.25" customHeight="1">
      <c r="A291" s="3"/>
      <c r="B291" s="3"/>
      <c r="C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4.25" customHeight="1">
      <c r="A292" s="3"/>
      <c r="B292" s="3"/>
      <c r="C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4.25" customHeight="1">
      <c r="A293" s="3"/>
      <c r="B293" s="3"/>
      <c r="C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4.25" customHeight="1">
      <c r="A294" s="3"/>
      <c r="B294" s="3"/>
      <c r="C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4.25" customHeight="1">
      <c r="A295" s="3"/>
      <c r="B295" s="3"/>
      <c r="C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4.25" customHeight="1">
      <c r="A296" s="3"/>
      <c r="B296" s="3"/>
      <c r="C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4.25" customHeight="1">
      <c r="A297" s="3"/>
      <c r="B297" s="3"/>
      <c r="C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4.25" customHeight="1">
      <c r="A298" s="3"/>
      <c r="B298" s="3"/>
      <c r="C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4.25" customHeight="1">
      <c r="A299" s="3"/>
      <c r="B299" s="3"/>
      <c r="C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4.25" customHeight="1">
      <c r="A300" s="3"/>
      <c r="B300" s="3"/>
      <c r="C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4.25" customHeight="1">
      <c r="A301" s="3"/>
      <c r="B301" s="3"/>
      <c r="C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4.25" customHeight="1">
      <c r="A302" s="3"/>
      <c r="B302" s="3"/>
      <c r="C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4.25" customHeight="1">
      <c r="A303" s="3"/>
      <c r="B303" s="3"/>
      <c r="C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4.25" customHeight="1">
      <c r="A304" s="3"/>
      <c r="B304" s="3"/>
      <c r="C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4.25" customHeight="1">
      <c r="A305" s="3"/>
      <c r="B305" s="3"/>
      <c r="C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4.25" customHeight="1">
      <c r="A306" s="3"/>
      <c r="B306" s="3"/>
      <c r="C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4.25" customHeight="1">
      <c r="A307" s="3"/>
      <c r="B307" s="3"/>
      <c r="C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4.25" customHeight="1">
      <c r="A308" s="3"/>
      <c r="B308" s="3"/>
      <c r="C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4.25" customHeight="1">
      <c r="A309" s="3"/>
      <c r="B309" s="3"/>
      <c r="C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4.25" customHeight="1">
      <c r="A310" s="3"/>
      <c r="B310" s="3"/>
      <c r="C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4.25" customHeight="1">
      <c r="A311" s="3"/>
      <c r="B311" s="3"/>
      <c r="C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4.25" customHeight="1">
      <c r="A312" s="3"/>
      <c r="B312" s="3"/>
      <c r="C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4.25" customHeight="1">
      <c r="A313" s="3"/>
      <c r="B313" s="3"/>
      <c r="C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4.25" customHeight="1">
      <c r="A314" s="3"/>
      <c r="B314" s="3"/>
      <c r="C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4.25" customHeight="1">
      <c r="A315" s="3"/>
      <c r="B315" s="3"/>
      <c r="C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4.25" customHeight="1">
      <c r="A316" s="3"/>
      <c r="B316" s="3"/>
      <c r="C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4.25" customHeight="1">
      <c r="A317" s="3"/>
      <c r="B317" s="3"/>
      <c r="C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4.25" customHeight="1">
      <c r="A318" s="3"/>
      <c r="B318" s="3"/>
      <c r="C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4.25" customHeight="1">
      <c r="A319" s="3"/>
      <c r="B319" s="3"/>
      <c r="C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4.25" customHeight="1">
      <c r="A320" s="3"/>
      <c r="B320" s="3"/>
      <c r="C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4.25" customHeight="1">
      <c r="A321" s="3"/>
      <c r="B321" s="3"/>
      <c r="C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4.25" customHeight="1">
      <c r="A322" s="3"/>
      <c r="B322" s="3"/>
      <c r="C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4.25" customHeight="1">
      <c r="A323" s="3"/>
      <c r="B323" s="3"/>
      <c r="C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4.25" customHeight="1">
      <c r="A324" s="3"/>
      <c r="B324" s="3"/>
      <c r="C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4.25" customHeight="1">
      <c r="A325" s="3"/>
      <c r="B325" s="3"/>
      <c r="C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4.25" customHeight="1">
      <c r="A326" s="3"/>
      <c r="B326" s="3"/>
      <c r="C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4.25" customHeight="1">
      <c r="A327" s="3"/>
      <c r="B327" s="3"/>
      <c r="C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4.25" customHeight="1">
      <c r="A328" s="3"/>
      <c r="B328" s="3"/>
      <c r="C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4.25" customHeight="1">
      <c r="A329" s="3"/>
      <c r="B329" s="3"/>
      <c r="C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4.25" customHeight="1">
      <c r="A330" s="3"/>
      <c r="B330" s="3"/>
      <c r="C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4.25" customHeight="1">
      <c r="A331" s="3"/>
      <c r="B331" s="3"/>
      <c r="C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4.25" customHeight="1">
      <c r="A332" s="3"/>
      <c r="B332" s="3"/>
      <c r="C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4.25" customHeight="1">
      <c r="A333" s="3"/>
      <c r="B333" s="3"/>
      <c r="C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4.25" customHeight="1">
      <c r="A334" s="3"/>
      <c r="B334" s="3"/>
      <c r="C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4.25" customHeight="1">
      <c r="A335" s="3"/>
      <c r="B335" s="3"/>
      <c r="C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4.25" customHeight="1">
      <c r="A336" s="3"/>
      <c r="B336" s="3"/>
      <c r="C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4.25" customHeight="1">
      <c r="A337" s="3"/>
      <c r="B337" s="3"/>
      <c r="C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4.25" customHeight="1">
      <c r="A338" s="3"/>
      <c r="B338" s="3"/>
      <c r="C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4.25" customHeight="1">
      <c r="A339" s="3"/>
      <c r="B339" s="3"/>
      <c r="C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4.25" customHeight="1">
      <c r="A340" s="3"/>
      <c r="B340" s="3"/>
      <c r="C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4.25" customHeight="1">
      <c r="A341" s="3"/>
      <c r="B341" s="3"/>
      <c r="C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4.25" customHeight="1">
      <c r="A342" s="3"/>
      <c r="B342" s="3"/>
      <c r="C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4.25" customHeight="1">
      <c r="A343" s="3"/>
      <c r="B343" s="3"/>
      <c r="C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4.25" customHeight="1">
      <c r="A344" s="3"/>
      <c r="B344" s="3"/>
      <c r="C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4.25" customHeight="1">
      <c r="A345" s="3"/>
      <c r="B345" s="3"/>
      <c r="C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4.25" customHeight="1">
      <c r="A346" s="3"/>
      <c r="B346" s="3"/>
      <c r="C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4.25" customHeight="1">
      <c r="A347" s="3"/>
      <c r="B347" s="3"/>
      <c r="C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4.25" customHeight="1">
      <c r="A348" s="3"/>
      <c r="B348" s="3"/>
      <c r="C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4.25" customHeight="1">
      <c r="A349" s="3"/>
      <c r="B349" s="3"/>
      <c r="C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4.25" customHeight="1">
      <c r="A350" s="3"/>
      <c r="B350" s="3"/>
      <c r="C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4.25" customHeight="1">
      <c r="A351" s="3"/>
      <c r="B351" s="3"/>
      <c r="C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4.25" customHeight="1">
      <c r="A352" s="3"/>
      <c r="B352" s="3"/>
      <c r="C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4.25" customHeight="1">
      <c r="A353" s="3"/>
      <c r="B353" s="3"/>
      <c r="C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4.25" customHeight="1">
      <c r="A354" s="3"/>
      <c r="B354" s="3"/>
      <c r="C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4.25" customHeight="1">
      <c r="A355" s="3"/>
      <c r="B355" s="3"/>
      <c r="C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4.25" customHeight="1">
      <c r="A356" s="3"/>
      <c r="B356" s="3"/>
      <c r="C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4.25" customHeight="1">
      <c r="A357" s="3"/>
      <c r="B357" s="3"/>
      <c r="C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4.25" customHeight="1">
      <c r="A358" s="3"/>
      <c r="B358" s="3"/>
      <c r="C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4.25" customHeight="1">
      <c r="A359" s="3"/>
      <c r="B359" s="3"/>
      <c r="C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4.25" customHeight="1">
      <c r="A360" s="3"/>
      <c r="B360" s="3"/>
      <c r="C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4.25" customHeight="1">
      <c r="A361" s="3"/>
      <c r="B361" s="3"/>
      <c r="C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4.25" customHeight="1">
      <c r="A362" s="3"/>
      <c r="B362" s="3"/>
      <c r="C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4.25" customHeight="1">
      <c r="A363" s="3"/>
      <c r="B363" s="3"/>
      <c r="C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4.25" customHeight="1">
      <c r="A364" s="3"/>
      <c r="B364" s="3"/>
      <c r="C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4.25" customHeight="1">
      <c r="A365" s="3"/>
      <c r="B365" s="3"/>
      <c r="C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4.25" customHeight="1">
      <c r="A366" s="3"/>
      <c r="B366" s="3"/>
      <c r="C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4.25" customHeight="1">
      <c r="A367" s="3"/>
      <c r="B367" s="3"/>
      <c r="C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4.25" customHeight="1">
      <c r="A368" s="3"/>
      <c r="B368" s="3"/>
      <c r="C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4.25" customHeight="1">
      <c r="A369" s="3"/>
      <c r="B369" s="3"/>
      <c r="C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4.25" customHeight="1">
      <c r="A370" s="3"/>
      <c r="B370" s="3"/>
      <c r="C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4.25" customHeight="1">
      <c r="A371" s="3"/>
      <c r="B371" s="3"/>
      <c r="C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4.25" customHeight="1">
      <c r="A372" s="3"/>
      <c r="B372" s="3"/>
      <c r="C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4.25" customHeight="1">
      <c r="A373" s="3"/>
      <c r="B373" s="3"/>
      <c r="C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4.25" customHeight="1">
      <c r="A374" s="3"/>
      <c r="B374" s="3"/>
      <c r="C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4.25" customHeight="1">
      <c r="A375" s="3"/>
      <c r="B375" s="3"/>
      <c r="C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4.25" customHeight="1">
      <c r="A376" s="3"/>
      <c r="B376" s="3"/>
      <c r="C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4.25" customHeight="1">
      <c r="A377" s="3"/>
      <c r="B377" s="3"/>
      <c r="C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4.25" customHeight="1">
      <c r="A378" s="3"/>
      <c r="B378" s="3"/>
      <c r="C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4.25" customHeight="1">
      <c r="A379" s="3"/>
      <c r="B379" s="3"/>
      <c r="C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4.25" customHeight="1">
      <c r="A380" s="3"/>
      <c r="B380" s="3"/>
      <c r="C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4.25" customHeight="1">
      <c r="A381" s="3"/>
      <c r="B381" s="3"/>
      <c r="C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4.25" customHeight="1">
      <c r="A382" s="3"/>
      <c r="B382" s="3"/>
      <c r="C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4.25" customHeight="1">
      <c r="A383" s="3"/>
      <c r="B383" s="3"/>
      <c r="C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4.25" customHeight="1">
      <c r="A384" s="3"/>
      <c r="B384" s="3"/>
      <c r="C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4.25" customHeight="1">
      <c r="A385" s="3"/>
      <c r="B385" s="3"/>
      <c r="C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4.25" customHeight="1">
      <c r="A386" s="3"/>
      <c r="B386" s="3"/>
      <c r="C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4.25" customHeight="1">
      <c r="A387" s="3"/>
      <c r="B387" s="3"/>
      <c r="C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4.25" customHeight="1">
      <c r="A388" s="3"/>
      <c r="B388" s="3"/>
      <c r="C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4.25" customHeight="1">
      <c r="A389" s="3"/>
      <c r="B389" s="3"/>
      <c r="C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4.25" customHeight="1">
      <c r="A390" s="3"/>
      <c r="B390" s="3"/>
      <c r="C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4.25" customHeight="1">
      <c r="A391" s="3"/>
      <c r="B391" s="3"/>
      <c r="C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4.25" customHeight="1">
      <c r="A392" s="3"/>
      <c r="B392" s="3"/>
      <c r="C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4.25" customHeight="1">
      <c r="A393" s="3"/>
      <c r="B393" s="3"/>
      <c r="C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4.25" customHeight="1">
      <c r="A394" s="3"/>
      <c r="B394" s="3"/>
      <c r="C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4.25" customHeight="1">
      <c r="A395" s="3"/>
      <c r="B395" s="3"/>
      <c r="C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4.25" customHeight="1">
      <c r="A396" s="3"/>
      <c r="B396" s="3"/>
      <c r="C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4.25" customHeight="1">
      <c r="A397" s="3"/>
      <c r="B397" s="3"/>
      <c r="C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4.25" customHeight="1">
      <c r="A398" s="3"/>
      <c r="B398" s="3"/>
      <c r="C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4.25" customHeight="1">
      <c r="A399" s="3"/>
      <c r="B399" s="3"/>
      <c r="C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4.25" customHeight="1">
      <c r="A400" s="3"/>
      <c r="B400" s="3"/>
      <c r="C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4.25" customHeight="1">
      <c r="A401" s="3"/>
      <c r="B401" s="3"/>
      <c r="C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4.25" customHeight="1">
      <c r="A402" s="3"/>
      <c r="B402" s="3"/>
      <c r="C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4.25" customHeight="1">
      <c r="A403" s="3"/>
      <c r="B403" s="3"/>
      <c r="C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4.25" customHeight="1">
      <c r="A404" s="3"/>
      <c r="B404" s="3"/>
      <c r="C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4.25" customHeight="1">
      <c r="A405" s="3"/>
      <c r="B405" s="3"/>
      <c r="C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4.25" customHeight="1">
      <c r="A406" s="3"/>
      <c r="B406" s="3"/>
      <c r="C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4.25" customHeight="1">
      <c r="A407" s="3"/>
      <c r="B407" s="3"/>
      <c r="C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4.25" customHeight="1">
      <c r="A408" s="3"/>
      <c r="B408" s="3"/>
      <c r="C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4.25" customHeight="1">
      <c r="A409" s="3"/>
      <c r="B409" s="3"/>
      <c r="C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4.25" customHeight="1">
      <c r="A410" s="3"/>
      <c r="B410" s="3"/>
      <c r="C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4.25" customHeight="1">
      <c r="A411" s="3"/>
      <c r="B411" s="3"/>
      <c r="C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4.25" customHeight="1">
      <c r="A412" s="3"/>
      <c r="B412" s="3"/>
      <c r="C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4.25" customHeight="1">
      <c r="A413" s="3"/>
      <c r="B413" s="3"/>
      <c r="C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4.25" customHeight="1">
      <c r="A414" s="3"/>
      <c r="B414" s="3"/>
      <c r="C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4.25" customHeight="1">
      <c r="A415" s="3"/>
      <c r="B415" s="3"/>
      <c r="C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4.25" customHeight="1">
      <c r="A416" s="3"/>
      <c r="B416" s="3"/>
      <c r="C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4.25" customHeight="1">
      <c r="A417" s="3"/>
      <c r="B417" s="3"/>
      <c r="C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4.25" customHeight="1">
      <c r="A418" s="3"/>
      <c r="B418" s="3"/>
      <c r="C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4.25" customHeight="1">
      <c r="A419" s="3"/>
      <c r="B419" s="3"/>
      <c r="C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4.25" customHeight="1">
      <c r="A420" s="3"/>
      <c r="B420" s="3"/>
      <c r="C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4.25" customHeight="1">
      <c r="A421" s="3"/>
      <c r="B421" s="3"/>
      <c r="C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4.25" customHeight="1">
      <c r="A422" s="3"/>
      <c r="B422" s="3"/>
      <c r="C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4.25" customHeight="1">
      <c r="A423" s="3"/>
      <c r="B423" s="3"/>
      <c r="C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4.25" customHeight="1">
      <c r="A424" s="3"/>
      <c r="B424" s="3"/>
      <c r="C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4.25" customHeight="1">
      <c r="A425" s="3"/>
      <c r="B425" s="3"/>
      <c r="C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4.25" customHeight="1">
      <c r="A426" s="3"/>
      <c r="B426" s="3"/>
      <c r="C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4.25" customHeight="1">
      <c r="A427" s="3"/>
      <c r="B427" s="3"/>
      <c r="C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4.25" customHeight="1">
      <c r="A428" s="3"/>
      <c r="B428" s="3"/>
      <c r="C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4.25" customHeight="1">
      <c r="A429" s="3"/>
      <c r="B429" s="3"/>
      <c r="C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4.25" customHeight="1">
      <c r="A430" s="3"/>
      <c r="B430" s="3"/>
      <c r="C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4.25" customHeight="1">
      <c r="A431" s="3"/>
      <c r="B431" s="3"/>
      <c r="C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4.25" customHeight="1">
      <c r="A432" s="3"/>
      <c r="B432" s="3"/>
      <c r="C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4.25" customHeight="1">
      <c r="A433" s="3"/>
      <c r="B433" s="3"/>
      <c r="C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ht="14.25" customHeight="1">
      <c r="A434" s="3"/>
      <c r="B434" s="3"/>
      <c r="C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ht="14.25" customHeight="1">
      <c r="A435" s="3"/>
      <c r="B435" s="3"/>
      <c r="C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ht="14.25" customHeight="1">
      <c r="A436" s="3"/>
      <c r="B436" s="3"/>
      <c r="C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ht="14.25" customHeight="1">
      <c r="A437" s="3"/>
      <c r="B437" s="3"/>
      <c r="C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ht="14.25" customHeight="1">
      <c r="A438" s="3"/>
      <c r="B438" s="3"/>
      <c r="C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ht="14.25" customHeight="1">
      <c r="A439" s="3"/>
      <c r="B439" s="3"/>
      <c r="C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ht="14.25" customHeight="1">
      <c r="A440" s="3"/>
      <c r="B440" s="3"/>
      <c r="C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ht="14.25" customHeight="1">
      <c r="A441" s="3"/>
      <c r="B441" s="3"/>
      <c r="C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ht="14.25" customHeight="1">
      <c r="A442" s="3"/>
      <c r="B442" s="3"/>
      <c r="C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ht="14.25" customHeight="1">
      <c r="A443" s="3"/>
      <c r="B443" s="3"/>
      <c r="C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ht="14.25" customHeight="1">
      <c r="A444" s="3"/>
      <c r="B444" s="3"/>
      <c r="C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ht="14.25" customHeight="1">
      <c r="A445" s="3"/>
      <c r="B445" s="3"/>
      <c r="C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ht="14.25" customHeight="1">
      <c r="A446" s="3"/>
      <c r="B446" s="3"/>
      <c r="C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ht="14.25" customHeight="1">
      <c r="A447" s="3"/>
      <c r="B447" s="3"/>
      <c r="C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ht="14.25" customHeight="1">
      <c r="A448" s="3"/>
      <c r="B448" s="3"/>
      <c r="C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ht="14.25" customHeight="1">
      <c r="A449" s="3"/>
      <c r="B449" s="3"/>
      <c r="C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ht="14.25" customHeight="1">
      <c r="A450" s="3"/>
      <c r="B450" s="3"/>
      <c r="C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ht="14.25" customHeight="1">
      <c r="A451" s="3"/>
      <c r="B451" s="3"/>
      <c r="C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ht="14.25" customHeight="1">
      <c r="A452" s="3"/>
      <c r="B452" s="3"/>
      <c r="C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ht="14.25" customHeight="1">
      <c r="A453" s="3"/>
      <c r="B453" s="3"/>
      <c r="C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ht="14.25" customHeight="1">
      <c r="A454" s="3"/>
      <c r="B454" s="3"/>
      <c r="C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ht="14.25" customHeight="1">
      <c r="A455" s="3"/>
      <c r="B455" s="3"/>
      <c r="C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ht="14.25" customHeight="1">
      <c r="A456" s="3"/>
      <c r="B456" s="3"/>
      <c r="C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ht="14.25" customHeight="1">
      <c r="A457" s="3"/>
      <c r="B457" s="3"/>
      <c r="C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ht="14.25" customHeight="1">
      <c r="A458" s="3"/>
      <c r="B458" s="3"/>
      <c r="C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ht="14.25" customHeight="1">
      <c r="A459" s="3"/>
      <c r="B459" s="3"/>
      <c r="C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ht="14.25" customHeight="1">
      <c r="A460" s="3"/>
      <c r="B460" s="3"/>
      <c r="C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ht="14.25" customHeight="1">
      <c r="A461" s="3"/>
      <c r="B461" s="3"/>
      <c r="C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ht="14.25" customHeight="1">
      <c r="A462" s="3"/>
      <c r="B462" s="3"/>
      <c r="C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ht="14.25" customHeight="1">
      <c r="A463" s="3"/>
      <c r="B463" s="3"/>
      <c r="C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ht="14.25" customHeight="1">
      <c r="A464" s="3"/>
      <c r="B464" s="3"/>
      <c r="C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ht="14.25" customHeight="1">
      <c r="A465" s="3"/>
      <c r="B465" s="3"/>
      <c r="C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ht="14.25" customHeight="1">
      <c r="A466" s="3"/>
      <c r="B466" s="3"/>
      <c r="C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ht="14.25" customHeight="1">
      <c r="A467" s="3"/>
      <c r="B467" s="3"/>
      <c r="C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ht="14.25" customHeight="1">
      <c r="A468" s="3"/>
      <c r="B468" s="3"/>
      <c r="C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ht="14.25" customHeight="1">
      <c r="A469" s="3"/>
      <c r="B469" s="3"/>
      <c r="C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ht="14.25" customHeight="1">
      <c r="A470" s="3"/>
      <c r="B470" s="3"/>
      <c r="C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ht="14.25" customHeight="1">
      <c r="A471" s="3"/>
      <c r="B471" s="3"/>
      <c r="C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ht="14.25" customHeight="1">
      <c r="A472" s="3"/>
      <c r="B472" s="3"/>
      <c r="C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ht="14.25" customHeight="1">
      <c r="A473" s="3"/>
      <c r="B473" s="3"/>
      <c r="C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ht="14.25" customHeight="1">
      <c r="A474" s="3"/>
      <c r="B474" s="3"/>
      <c r="C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ht="14.25" customHeight="1">
      <c r="A475" s="3"/>
      <c r="B475" s="3"/>
      <c r="C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ht="14.25" customHeight="1">
      <c r="A476" s="3"/>
      <c r="B476" s="3"/>
      <c r="C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ht="14.25" customHeight="1">
      <c r="A477" s="3"/>
      <c r="B477" s="3"/>
      <c r="C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ht="14.25" customHeight="1">
      <c r="A478" s="3"/>
      <c r="B478" s="3"/>
      <c r="C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ht="14.25" customHeight="1">
      <c r="A479" s="3"/>
      <c r="B479" s="3"/>
      <c r="C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ht="14.25" customHeight="1">
      <c r="A480" s="3"/>
      <c r="B480" s="3"/>
      <c r="C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ht="14.25" customHeight="1">
      <c r="A481" s="3"/>
      <c r="B481" s="3"/>
      <c r="C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ht="14.25" customHeight="1">
      <c r="A482" s="3"/>
      <c r="B482" s="3"/>
      <c r="C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ht="14.25" customHeight="1">
      <c r="A483" s="3"/>
      <c r="B483" s="3"/>
      <c r="C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ht="14.25" customHeight="1">
      <c r="A484" s="3"/>
      <c r="B484" s="3"/>
      <c r="C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ht="14.25" customHeight="1">
      <c r="A485" s="3"/>
      <c r="B485" s="3"/>
      <c r="C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ht="14.25" customHeight="1">
      <c r="A486" s="3"/>
      <c r="B486" s="3"/>
      <c r="C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ht="14.25" customHeight="1">
      <c r="A487" s="3"/>
      <c r="B487" s="3"/>
      <c r="C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ht="14.25" customHeight="1">
      <c r="A488" s="3"/>
      <c r="B488" s="3"/>
      <c r="C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ht="14.25" customHeight="1">
      <c r="A489" s="3"/>
      <c r="B489" s="3"/>
      <c r="C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ht="14.25" customHeight="1">
      <c r="A490" s="3"/>
      <c r="B490" s="3"/>
      <c r="C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ht="14.25" customHeight="1">
      <c r="A491" s="3"/>
      <c r="B491" s="3"/>
      <c r="C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ht="14.25" customHeight="1">
      <c r="A492" s="3"/>
      <c r="B492" s="3"/>
      <c r="C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ht="14.25" customHeight="1">
      <c r="A493" s="3"/>
      <c r="B493" s="3"/>
      <c r="C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ht="14.25" customHeight="1">
      <c r="A494" s="3"/>
      <c r="B494" s="3"/>
      <c r="C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ht="14.25" customHeight="1">
      <c r="A495" s="3"/>
      <c r="B495" s="3"/>
      <c r="C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ht="14.25" customHeight="1">
      <c r="A496" s="3"/>
      <c r="B496" s="3"/>
      <c r="C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ht="14.25" customHeight="1">
      <c r="A497" s="3"/>
      <c r="B497" s="3"/>
      <c r="C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ht="14.25" customHeight="1">
      <c r="A498" s="3"/>
      <c r="B498" s="3"/>
      <c r="C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ht="14.25" customHeight="1">
      <c r="A499" s="3"/>
      <c r="B499" s="3"/>
      <c r="C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ht="14.25" customHeight="1">
      <c r="A500" s="3"/>
      <c r="B500" s="3"/>
      <c r="C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ht="14.25" customHeight="1">
      <c r="A501" s="3"/>
      <c r="B501" s="3"/>
      <c r="C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ht="14.25" customHeight="1">
      <c r="A502" s="3"/>
      <c r="B502" s="3"/>
      <c r="C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ht="14.25" customHeight="1">
      <c r="A503" s="3"/>
      <c r="B503" s="3"/>
      <c r="C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ht="14.25" customHeight="1">
      <c r="A504" s="3"/>
      <c r="B504" s="3"/>
      <c r="C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ht="14.25" customHeight="1">
      <c r="A505" s="3"/>
      <c r="B505" s="3"/>
      <c r="C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ht="14.25" customHeight="1">
      <c r="A506" s="3"/>
      <c r="B506" s="3"/>
      <c r="C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ht="14.25" customHeight="1">
      <c r="A507" s="3"/>
      <c r="B507" s="3"/>
      <c r="C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ht="14.25" customHeight="1">
      <c r="A508" s="3"/>
      <c r="B508" s="3"/>
      <c r="C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ht="14.25" customHeight="1">
      <c r="A509" s="3"/>
      <c r="B509" s="3"/>
      <c r="C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ht="14.25" customHeight="1">
      <c r="A510" s="3"/>
      <c r="B510" s="3"/>
      <c r="C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ht="14.25" customHeight="1">
      <c r="A511" s="3"/>
      <c r="B511" s="3"/>
      <c r="C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ht="14.25" customHeight="1">
      <c r="A512" s="3"/>
      <c r="B512" s="3"/>
      <c r="C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ht="14.25" customHeight="1">
      <c r="A513" s="3"/>
      <c r="B513" s="3"/>
      <c r="C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ht="14.25" customHeight="1">
      <c r="A514" s="3"/>
      <c r="B514" s="3"/>
      <c r="C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ht="14.25" customHeight="1">
      <c r="A515" s="3"/>
      <c r="B515" s="3"/>
      <c r="C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ht="14.25" customHeight="1">
      <c r="A516" s="3"/>
      <c r="B516" s="3"/>
      <c r="C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ht="14.25" customHeight="1">
      <c r="A517" s="3"/>
      <c r="B517" s="3"/>
      <c r="C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ht="14.25" customHeight="1">
      <c r="A518" s="3"/>
      <c r="B518" s="3"/>
      <c r="C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ht="14.25" customHeight="1">
      <c r="A519" s="3"/>
      <c r="B519" s="3"/>
      <c r="C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ht="14.25" customHeight="1">
      <c r="A520" s="3"/>
      <c r="B520" s="3"/>
      <c r="C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ht="14.25" customHeight="1">
      <c r="A521" s="3"/>
      <c r="B521" s="3"/>
      <c r="C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ht="14.25" customHeight="1">
      <c r="A522" s="3"/>
      <c r="B522" s="3"/>
      <c r="C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ht="14.25" customHeight="1">
      <c r="A523" s="3"/>
      <c r="B523" s="3"/>
      <c r="C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ht="14.25" customHeight="1">
      <c r="A524" s="3"/>
      <c r="B524" s="3"/>
      <c r="C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ht="14.25" customHeight="1">
      <c r="A525" s="3"/>
      <c r="B525" s="3"/>
      <c r="C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ht="14.25" customHeight="1">
      <c r="A526" s="3"/>
      <c r="B526" s="3"/>
      <c r="C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ht="14.25" customHeight="1">
      <c r="A527" s="3"/>
      <c r="B527" s="3"/>
      <c r="C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ht="14.25" customHeight="1">
      <c r="A528" s="3"/>
      <c r="B528" s="3"/>
      <c r="C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ht="14.25" customHeight="1">
      <c r="A529" s="3"/>
      <c r="B529" s="3"/>
      <c r="C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ht="14.25" customHeight="1">
      <c r="A530" s="3"/>
      <c r="B530" s="3"/>
      <c r="C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ht="14.25" customHeight="1">
      <c r="A531" s="3"/>
      <c r="B531" s="3"/>
      <c r="C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ht="14.25" customHeight="1">
      <c r="A532" s="3"/>
      <c r="B532" s="3"/>
      <c r="C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ht="14.25" customHeight="1">
      <c r="A533" s="3"/>
      <c r="B533" s="3"/>
      <c r="C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ht="14.25" customHeight="1">
      <c r="A534" s="3"/>
      <c r="B534" s="3"/>
      <c r="C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ht="14.25" customHeight="1">
      <c r="A535" s="3"/>
      <c r="B535" s="3"/>
      <c r="C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ht="14.25" customHeight="1">
      <c r="A536" s="3"/>
      <c r="B536" s="3"/>
      <c r="C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ht="14.25" customHeight="1">
      <c r="A537" s="3"/>
      <c r="B537" s="3"/>
      <c r="C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ht="14.25" customHeight="1">
      <c r="A538" s="3"/>
      <c r="B538" s="3"/>
      <c r="C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ht="14.25" customHeight="1">
      <c r="A539" s="3"/>
      <c r="B539" s="3"/>
      <c r="C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ht="14.25" customHeight="1">
      <c r="A540" s="3"/>
      <c r="B540" s="3"/>
      <c r="C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ht="14.25" customHeight="1">
      <c r="A541" s="3"/>
      <c r="B541" s="3"/>
      <c r="C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ht="14.25" customHeight="1">
      <c r="A542" s="3"/>
      <c r="B542" s="3"/>
      <c r="C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ht="14.25" customHeight="1">
      <c r="A543" s="3"/>
      <c r="B543" s="3"/>
      <c r="C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ht="14.25" customHeight="1">
      <c r="A544" s="3"/>
      <c r="B544" s="3"/>
      <c r="C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ht="14.25" customHeight="1">
      <c r="A545" s="3"/>
      <c r="B545" s="3"/>
      <c r="C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ht="14.25" customHeight="1">
      <c r="A546" s="3"/>
      <c r="B546" s="3"/>
      <c r="C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ht="14.25" customHeight="1">
      <c r="A547" s="3"/>
      <c r="B547" s="3"/>
      <c r="C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ht="14.25" customHeight="1">
      <c r="A548" s="3"/>
      <c r="B548" s="3"/>
      <c r="C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ht="14.25" customHeight="1">
      <c r="A549" s="3"/>
      <c r="B549" s="3"/>
      <c r="C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ht="14.25" customHeight="1">
      <c r="A550" s="3"/>
      <c r="B550" s="3"/>
      <c r="C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ht="14.25" customHeight="1">
      <c r="A551" s="3"/>
      <c r="B551" s="3"/>
      <c r="C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ht="14.25" customHeight="1">
      <c r="A552" s="3"/>
      <c r="B552" s="3"/>
      <c r="C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ht="14.25" customHeight="1">
      <c r="A553" s="3"/>
      <c r="B553" s="3"/>
      <c r="C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ht="14.25" customHeight="1">
      <c r="A554" s="3"/>
      <c r="B554" s="3"/>
      <c r="C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ht="14.25" customHeight="1">
      <c r="A555" s="3"/>
      <c r="B555" s="3"/>
      <c r="C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ht="14.25" customHeight="1">
      <c r="A556" s="3"/>
      <c r="B556" s="3"/>
      <c r="C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ht="14.25" customHeight="1">
      <c r="A557" s="3"/>
      <c r="B557" s="3"/>
      <c r="C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ht="14.25" customHeight="1">
      <c r="A558" s="3"/>
      <c r="B558" s="3"/>
      <c r="C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ht="14.25" customHeight="1">
      <c r="A559" s="3"/>
      <c r="B559" s="3"/>
      <c r="C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ht="14.25" customHeight="1">
      <c r="A560" s="3"/>
      <c r="B560" s="3"/>
      <c r="C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ht="14.25" customHeight="1">
      <c r="A561" s="3"/>
      <c r="B561" s="3"/>
      <c r="C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ht="14.25" customHeight="1">
      <c r="A562" s="3"/>
      <c r="B562" s="3"/>
      <c r="C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ht="14.25" customHeight="1">
      <c r="A563" s="3"/>
      <c r="B563" s="3"/>
      <c r="C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ht="14.25" customHeight="1">
      <c r="A564" s="3"/>
      <c r="B564" s="3"/>
      <c r="C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ht="14.25" customHeight="1">
      <c r="A565" s="3"/>
      <c r="B565" s="3"/>
      <c r="C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ht="14.25" customHeight="1">
      <c r="A566" s="3"/>
      <c r="B566" s="3"/>
      <c r="C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ht="14.25" customHeight="1">
      <c r="A567" s="3"/>
      <c r="B567" s="3"/>
      <c r="C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ht="14.25" customHeight="1">
      <c r="A568" s="3"/>
      <c r="B568" s="3"/>
      <c r="C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ht="14.25" customHeight="1">
      <c r="A569" s="3"/>
      <c r="B569" s="3"/>
      <c r="C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ht="14.25" customHeight="1">
      <c r="A570" s="3"/>
      <c r="B570" s="3"/>
      <c r="C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ht="14.25" customHeight="1">
      <c r="A571" s="3"/>
      <c r="B571" s="3"/>
      <c r="C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ht="14.25" customHeight="1">
      <c r="A572" s="3"/>
      <c r="B572" s="3"/>
      <c r="C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ht="14.25" customHeight="1">
      <c r="A573" s="3"/>
      <c r="B573" s="3"/>
      <c r="C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ht="14.25" customHeight="1">
      <c r="A574" s="3"/>
      <c r="B574" s="3"/>
      <c r="C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ht="14.25" customHeight="1">
      <c r="A575" s="3"/>
      <c r="B575" s="3"/>
      <c r="C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ht="14.25" customHeight="1">
      <c r="A576" s="3"/>
      <c r="B576" s="3"/>
      <c r="C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ht="14.25" customHeight="1">
      <c r="A577" s="3"/>
      <c r="B577" s="3"/>
      <c r="C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ht="14.25" customHeight="1">
      <c r="A578" s="3"/>
      <c r="B578" s="3"/>
      <c r="C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ht="14.25" customHeight="1">
      <c r="A579" s="3"/>
      <c r="B579" s="3"/>
      <c r="C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ht="14.25" customHeight="1">
      <c r="A580" s="3"/>
      <c r="B580" s="3"/>
      <c r="C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ht="14.25" customHeight="1">
      <c r="A581" s="3"/>
      <c r="B581" s="3"/>
      <c r="C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ht="14.25" customHeight="1">
      <c r="A582" s="3"/>
      <c r="B582" s="3"/>
      <c r="C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ht="14.25" customHeight="1">
      <c r="A583" s="3"/>
      <c r="B583" s="3"/>
      <c r="C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ht="14.25" customHeight="1">
      <c r="A584" s="3"/>
      <c r="B584" s="3"/>
      <c r="C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ht="14.25" customHeight="1">
      <c r="A585" s="3"/>
      <c r="B585" s="3"/>
      <c r="C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ht="14.25" customHeight="1">
      <c r="A586" s="3"/>
      <c r="B586" s="3"/>
      <c r="C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ht="14.25" customHeight="1">
      <c r="A587" s="3"/>
      <c r="B587" s="3"/>
      <c r="C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ht="14.25" customHeight="1">
      <c r="A588" s="3"/>
      <c r="B588" s="3"/>
      <c r="C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ht="14.25" customHeight="1">
      <c r="A589" s="3"/>
      <c r="B589" s="3"/>
      <c r="C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ht="14.25" customHeight="1">
      <c r="A590" s="3"/>
      <c r="B590" s="3"/>
      <c r="C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ht="14.25" customHeight="1">
      <c r="A591" s="3"/>
      <c r="B591" s="3"/>
      <c r="C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ht="14.25" customHeight="1">
      <c r="A592" s="3"/>
      <c r="B592" s="3"/>
      <c r="C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ht="14.25" customHeight="1">
      <c r="A593" s="3"/>
      <c r="B593" s="3"/>
      <c r="C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ht="14.25" customHeight="1">
      <c r="A594" s="3"/>
      <c r="B594" s="3"/>
      <c r="C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ht="14.25" customHeight="1">
      <c r="A595" s="3"/>
      <c r="B595" s="3"/>
      <c r="C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ht="14.25" customHeight="1">
      <c r="A596" s="3"/>
      <c r="B596" s="3"/>
      <c r="C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ht="14.25" customHeight="1">
      <c r="A597" s="3"/>
      <c r="B597" s="3"/>
      <c r="C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ht="14.25" customHeight="1">
      <c r="A598" s="3"/>
      <c r="B598" s="3"/>
      <c r="C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ht="14.25" customHeight="1">
      <c r="A599" s="3"/>
      <c r="B599" s="3"/>
      <c r="C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ht="14.25" customHeight="1">
      <c r="A600" s="3"/>
      <c r="B600" s="3"/>
      <c r="C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ht="14.25" customHeight="1">
      <c r="A601" s="3"/>
      <c r="B601" s="3"/>
      <c r="C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ht="14.25" customHeight="1">
      <c r="A602" s="3"/>
      <c r="B602" s="3"/>
      <c r="C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ht="14.25" customHeight="1">
      <c r="A603" s="3"/>
      <c r="B603" s="3"/>
      <c r="C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ht="14.25" customHeight="1">
      <c r="A604" s="3"/>
      <c r="B604" s="3"/>
      <c r="C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ht="14.25" customHeight="1">
      <c r="A605" s="3"/>
      <c r="B605" s="3"/>
      <c r="C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ht="14.25" customHeight="1">
      <c r="A606" s="3"/>
      <c r="B606" s="3"/>
      <c r="C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ht="14.25" customHeight="1">
      <c r="A607" s="3"/>
      <c r="B607" s="3"/>
      <c r="C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ht="14.25" customHeight="1">
      <c r="A608" s="3"/>
      <c r="B608" s="3"/>
      <c r="C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ht="14.25" customHeight="1">
      <c r="A609" s="3"/>
      <c r="B609" s="3"/>
      <c r="C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ht="14.25" customHeight="1">
      <c r="A610" s="3"/>
      <c r="B610" s="3"/>
      <c r="C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ht="14.25" customHeight="1">
      <c r="A611" s="3"/>
      <c r="B611" s="3"/>
      <c r="C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ht="14.25" customHeight="1">
      <c r="A612" s="3"/>
      <c r="B612" s="3"/>
      <c r="C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ht="14.25" customHeight="1">
      <c r="A613" s="3"/>
      <c r="B613" s="3"/>
      <c r="C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ht="14.25" customHeight="1">
      <c r="A614" s="3"/>
      <c r="B614" s="3"/>
      <c r="C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ht="14.25" customHeight="1">
      <c r="A615" s="3"/>
      <c r="B615" s="3"/>
      <c r="C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ht="14.25" customHeight="1">
      <c r="A616" s="3"/>
      <c r="B616" s="3"/>
      <c r="C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ht="14.25" customHeight="1">
      <c r="A617" s="3"/>
      <c r="B617" s="3"/>
      <c r="C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ht="14.25" customHeight="1">
      <c r="A618" s="3"/>
      <c r="B618" s="3"/>
      <c r="C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ht="14.25" customHeight="1">
      <c r="A619" s="3"/>
      <c r="B619" s="3"/>
      <c r="C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ht="14.25" customHeight="1">
      <c r="A620" s="3"/>
      <c r="B620" s="3"/>
      <c r="C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ht="14.25" customHeight="1">
      <c r="A621" s="3"/>
      <c r="B621" s="3"/>
      <c r="C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ht="14.25" customHeight="1">
      <c r="A622" s="3"/>
      <c r="B622" s="3"/>
      <c r="C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ht="14.25" customHeight="1">
      <c r="A623" s="3"/>
      <c r="B623" s="3"/>
      <c r="C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ht="14.25" customHeight="1">
      <c r="A624" s="3"/>
      <c r="B624" s="3"/>
      <c r="C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ht="14.25" customHeight="1">
      <c r="A625" s="3"/>
      <c r="B625" s="3"/>
      <c r="C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ht="14.25" customHeight="1">
      <c r="A626" s="3"/>
      <c r="B626" s="3"/>
      <c r="C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ht="14.25" customHeight="1">
      <c r="A627" s="3"/>
      <c r="B627" s="3"/>
      <c r="C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ht="14.25" customHeight="1">
      <c r="A628" s="3"/>
      <c r="B628" s="3"/>
      <c r="C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ht="14.25" customHeight="1">
      <c r="A629" s="3"/>
      <c r="B629" s="3"/>
      <c r="C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ht="14.25" customHeight="1">
      <c r="A630" s="3"/>
      <c r="B630" s="3"/>
      <c r="C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ht="14.25" customHeight="1">
      <c r="A631" s="3"/>
      <c r="B631" s="3"/>
      <c r="C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ht="14.25" customHeight="1">
      <c r="A632" s="3"/>
      <c r="B632" s="3"/>
      <c r="C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ht="14.25" customHeight="1">
      <c r="A633" s="3"/>
      <c r="B633" s="3"/>
      <c r="C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ht="14.25" customHeight="1">
      <c r="A634" s="3"/>
      <c r="B634" s="3"/>
      <c r="C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ht="14.25" customHeight="1">
      <c r="A635" s="3"/>
      <c r="B635" s="3"/>
      <c r="C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ht="14.25" customHeight="1">
      <c r="A636" s="3"/>
      <c r="B636" s="3"/>
      <c r="C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ht="14.25" customHeight="1">
      <c r="A637" s="3"/>
      <c r="B637" s="3"/>
      <c r="C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ht="14.25" customHeight="1">
      <c r="A638" s="3"/>
      <c r="B638" s="3"/>
      <c r="C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ht="14.25" customHeight="1">
      <c r="A639" s="3"/>
      <c r="B639" s="3"/>
      <c r="C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ht="14.25" customHeight="1">
      <c r="A640" s="3"/>
      <c r="B640" s="3"/>
      <c r="C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ht="14.25" customHeight="1">
      <c r="A641" s="3"/>
      <c r="B641" s="3"/>
      <c r="C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ht="14.25" customHeight="1">
      <c r="A642" s="3"/>
      <c r="B642" s="3"/>
      <c r="C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ht="14.25" customHeight="1">
      <c r="A643" s="3"/>
      <c r="B643" s="3"/>
      <c r="C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ht="14.25" customHeight="1">
      <c r="A644" s="3"/>
      <c r="B644" s="3"/>
      <c r="C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ht="14.25" customHeight="1">
      <c r="A645" s="3"/>
      <c r="B645" s="3"/>
      <c r="C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ht="14.25" customHeight="1">
      <c r="A646" s="3"/>
      <c r="B646" s="3"/>
      <c r="C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ht="14.25" customHeight="1">
      <c r="A647" s="3"/>
      <c r="B647" s="3"/>
      <c r="C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ht="14.25" customHeight="1">
      <c r="A648" s="3"/>
      <c r="B648" s="3"/>
      <c r="C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ht="14.25" customHeight="1">
      <c r="A649" s="3"/>
      <c r="B649" s="3"/>
      <c r="C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ht="14.25" customHeight="1">
      <c r="A650" s="3"/>
      <c r="B650" s="3"/>
      <c r="C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ht="14.25" customHeight="1">
      <c r="A651" s="3"/>
      <c r="B651" s="3"/>
      <c r="C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ht="14.25" customHeight="1">
      <c r="A652" s="3"/>
      <c r="B652" s="3"/>
      <c r="C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ht="14.25" customHeight="1">
      <c r="A653" s="3"/>
      <c r="B653" s="3"/>
      <c r="C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ht="14.25" customHeight="1">
      <c r="A654" s="3"/>
      <c r="B654" s="3"/>
      <c r="C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ht="14.25" customHeight="1">
      <c r="A655" s="3"/>
      <c r="B655" s="3"/>
      <c r="C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ht="14.25" customHeight="1">
      <c r="A656" s="3"/>
      <c r="B656" s="3"/>
      <c r="C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ht="14.25" customHeight="1">
      <c r="A657" s="3"/>
      <c r="B657" s="3"/>
      <c r="C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ht="14.25" customHeight="1">
      <c r="A658" s="3"/>
      <c r="B658" s="3"/>
      <c r="C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ht="14.25" customHeight="1">
      <c r="A659" s="3"/>
      <c r="B659" s="3"/>
      <c r="C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ht="14.25" customHeight="1">
      <c r="A660" s="3"/>
      <c r="B660" s="3"/>
      <c r="C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ht="14.25" customHeight="1">
      <c r="A661" s="3"/>
      <c r="B661" s="3"/>
      <c r="C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ht="14.25" customHeight="1">
      <c r="A662" s="3"/>
      <c r="B662" s="3"/>
      <c r="C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ht="14.25" customHeight="1">
      <c r="A663" s="3"/>
      <c r="B663" s="3"/>
      <c r="C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ht="14.25" customHeight="1">
      <c r="A664" s="3"/>
      <c r="B664" s="3"/>
      <c r="C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ht="14.25" customHeight="1">
      <c r="A665" s="3"/>
      <c r="B665" s="3"/>
      <c r="C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ht="14.25" customHeight="1">
      <c r="A666" s="3"/>
      <c r="B666" s="3"/>
      <c r="C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ht="14.25" customHeight="1">
      <c r="A667" s="3"/>
      <c r="B667" s="3"/>
      <c r="C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ht="14.25" customHeight="1">
      <c r="A668" s="3"/>
      <c r="B668" s="3"/>
      <c r="C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ht="14.25" customHeight="1">
      <c r="A669" s="3"/>
      <c r="B669" s="3"/>
      <c r="C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ht="14.25" customHeight="1">
      <c r="A670" s="3"/>
      <c r="B670" s="3"/>
      <c r="C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ht="14.25" customHeight="1">
      <c r="A671" s="3"/>
      <c r="B671" s="3"/>
      <c r="C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ht="14.25" customHeight="1">
      <c r="A672" s="3"/>
      <c r="B672" s="3"/>
      <c r="C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ht="14.25" customHeight="1">
      <c r="A673" s="3"/>
      <c r="B673" s="3"/>
      <c r="C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ht="14.25" customHeight="1">
      <c r="A674" s="3"/>
      <c r="B674" s="3"/>
      <c r="C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ht="14.25" customHeight="1">
      <c r="A675" s="3"/>
      <c r="B675" s="3"/>
      <c r="C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ht="14.25" customHeight="1">
      <c r="A676" s="3"/>
      <c r="B676" s="3"/>
      <c r="C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ht="14.25" customHeight="1">
      <c r="A677" s="3"/>
      <c r="B677" s="3"/>
      <c r="C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ht="14.25" customHeight="1">
      <c r="A678" s="3"/>
      <c r="B678" s="3"/>
      <c r="C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ht="14.25" customHeight="1">
      <c r="A679" s="3"/>
      <c r="B679" s="3"/>
      <c r="C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ht="14.25" customHeight="1">
      <c r="A680" s="3"/>
      <c r="B680" s="3"/>
      <c r="C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ht="14.25" customHeight="1">
      <c r="A681" s="3"/>
      <c r="B681" s="3"/>
      <c r="C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ht="14.25" customHeight="1">
      <c r="A682" s="3"/>
      <c r="B682" s="3"/>
      <c r="C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ht="14.25" customHeight="1">
      <c r="A683" s="3"/>
      <c r="B683" s="3"/>
      <c r="C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ht="14.25" customHeight="1">
      <c r="A684" s="3"/>
      <c r="B684" s="3"/>
      <c r="C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ht="14.25" customHeight="1">
      <c r="A685" s="3"/>
      <c r="B685" s="3"/>
      <c r="C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ht="14.25" customHeight="1">
      <c r="A686" s="3"/>
      <c r="B686" s="3"/>
      <c r="C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ht="14.25" customHeight="1">
      <c r="A687" s="3"/>
      <c r="B687" s="3"/>
      <c r="C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ht="14.25" customHeight="1">
      <c r="A688" s="3"/>
      <c r="B688" s="3"/>
      <c r="C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ht="14.25" customHeight="1">
      <c r="A689" s="3"/>
      <c r="B689" s="3"/>
      <c r="C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ht="14.25" customHeight="1">
      <c r="A690" s="3"/>
      <c r="B690" s="3"/>
      <c r="C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ht="14.25" customHeight="1">
      <c r="A691" s="3"/>
      <c r="B691" s="3"/>
      <c r="C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ht="14.25" customHeight="1">
      <c r="A692" s="3"/>
      <c r="B692" s="3"/>
      <c r="C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ht="14.25" customHeight="1">
      <c r="A693" s="3"/>
      <c r="B693" s="3"/>
      <c r="C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ht="14.25" customHeight="1">
      <c r="A694" s="3"/>
      <c r="B694" s="3"/>
      <c r="C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ht="14.25" customHeight="1">
      <c r="A695" s="3"/>
      <c r="B695" s="3"/>
      <c r="C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ht="14.25" customHeight="1">
      <c r="A696" s="3"/>
      <c r="B696" s="3"/>
      <c r="C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ht="14.25" customHeight="1">
      <c r="A697" s="3"/>
      <c r="B697" s="3"/>
      <c r="C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ht="14.25" customHeight="1">
      <c r="A698" s="3"/>
      <c r="B698" s="3"/>
      <c r="C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ht="14.25" customHeight="1">
      <c r="A699" s="3"/>
      <c r="B699" s="3"/>
      <c r="C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ht="14.25" customHeight="1">
      <c r="A700" s="3"/>
      <c r="B700" s="3"/>
      <c r="C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ht="14.25" customHeight="1">
      <c r="A701" s="3"/>
      <c r="B701" s="3"/>
      <c r="C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ht="14.25" customHeight="1">
      <c r="A702" s="3"/>
      <c r="B702" s="3"/>
      <c r="C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ht="14.25" customHeight="1">
      <c r="A703" s="3"/>
      <c r="B703" s="3"/>
      <c r="C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ht="14.25" customHeight="1">
      <c r="A704" s="3"/>
      <c r="B704" s="3"/>
      <c r="C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4.25" customHeight="1">
      <c r="A705" s="3"/>
      <c r="B705" s="3"/>
      <c r="C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4.25" customHeight="1">
      <c r="A706" s="3"/>
      <c r="B706" s="3"/>
      <c r="C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4.25" customHeight="1">
      <c r="A707" s="3"/>
      <c r="B707" s="3"/>
      <c r="C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4.25" customHeight="1">
      <c r="A708" s="3"/>
      <c r="B708" s="3"/>
      <c r="C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4.25" customHeight="1">
      <c r="A709" s="3"/>
      <c r="B709" s="3"/>
      <c r="C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4.25" customHeight="1">
      <c r="A710" s="3"/>
      <c r="B710" s="3"/>
      <c r="C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4.25" customHeight="1">
      <c r="A711" s="3"/>
      <c r="B711" s="3"/>
      <c r="C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4.25" customHeight="1">
      <c r="A712" s="3"/>
      <c r="B712" s="3"/>
      <c r="C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4.25" customHeight="1">
      <c r="A713" s="3"/>
      <c r="B713" s="3"/>
      <c r="C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4.25" customHeight="1">
      <c r="A714" s="3"/>
      <c r="B714" s="3"/>
      <c r="C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4.25" customHeight="1">
      <c r="A715" s="3"/>
      <c r="B715" s="3"/>
      <c r="C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4.25" customHeight="1">
      <c r="A716" s="3"/>
      <c r="B716" s="3"/>
      <c r="C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4.25" customHeight="1">
      <c r="A717" s="3"/>
      <c r="B717" s="3"/>
      <c r="C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4.25" customHeight="1">
      <c r="A718" s="3"/>
      <c r="B718" s="3"/>
      <c r="C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4.25" customHeight="1">
      <c r="A719" s="3"/>
      <c r="B719" s="3"/>
      <c r="C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4.25" customHeight="1">
      <c r="A720" s="3"/>
      <c r="B720" s="3"/>
      <c r="C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4.25" customHeight="1">
      <c r="A721" s="3"/>
      <c r="B721" s="3"/>
      <c r="C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4.25" customHeight="1">
      <c r="A722" s="3"/>
      <c r="B722" s="3"/>
      <c r="C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4.25" customHeight="1">
      <c r="A723" s="3"/>
      <c r="B723" s="3"/>
      <c r="C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4.25" customHeight="1">
      <c r="A724" s="3"/>
      <c r="B724" s="3"/>
      <c r="C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4.25" customHeight="1">
      <c r="A725" s="3"/>
      <c r="B725" s="3"/>
      <c r="C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4.25" customHeight="1">
      <c r="A726" s="3"/>
      <c r="B726" s="3"/>
      <c r="C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4.25" customHeight="1">
      <c r="A727" s="3"/>
      <c r="B727" s="3"/>
      <c r="C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4.25" customHeight="1">
      <c r="A728" s="3"/>
      <c r="B728" s="3"/>
      <c r="C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4.25" customHeight="1">
      <c r="A729" s="3"/>
      <c r="B729" s="3"/>
      <c r="C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4.25" customHeight="1">
      <c r="A730" s="3"/>
      <c r="B730" s="3"/>
      <c r="C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4.25" customHeight="1">
      <c r="A731" s="3"/>
      <c r="B731" s="3"/>
      <c r="C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4.25" customHeight="1">
      <c r="A732" s="3"/>
      <c r="B732" s="3"/>
      <c r="C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4.25" customHeight="1">
      <c r="A733" s="3"/>
      <c r="B733" s="3"/>
      <c r="C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4.25" customHeight="1">
      <c r="A734" s="3"/>
      <c r="B734" s="3"/>
      <c r="C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4.25" customHeight="1">
      <c r="A735" s="3"/>
      <c r="B735" s="3"/>
      <c r="C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4.25" customHeight="1">
      <c r="A736" s="3"/>
      <c r="B736" s="3"/>
      <c r="C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4.25" customHeight="1">
      <c r="A737" s="3"/>
      <c r="B737" s="3"/>
      <c r="C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4.25" customHeight="1">
      <c r="A738" s="3"/>
      <c r="B738" s="3"/>
      <c r="C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4.25" customHeight="1">
      <c r="A739" s="3"/>
      <c r="B739" s="3"/>
      <c r="C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4.25" customHeight="1">
      <c r="A740" s="3"/>
      <c r="B740" s="3"/>
      <c r="C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4.25" customHeight="1">
      <c r="A741" s="3"/>
      <c r="B741" s="3"/>
      <c r="C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4.25" customHeight="1">
      <c r="A742" s="3"/>
      <c r="B742" s="3"/>
      <c r="C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4.25" customHeight="1">
      <c r="A743" s="3"/>
      <c r="B743" s="3"/>
      <c r="C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4.25" customHeight="1">
      <c r="A744" s="3"/>
      <c r="B744" s="3"/>
      <c r="C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4.25" customHeight="1">
      <c r="A745" s="3"/>
      <c r="B745" s="3"/>
      <c r="C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4.25" customHeight="1">
      <c r="A746" s="3"/>
      <c r="B746" s="3"/>
      <c r="C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4.25" customHeight="1">
      <c r="A747" s="3"/>
      <c r="B747" s="3"/>
      <c r="C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4.25" customHeight="1">
      <c r="A748" s="3"/>
      <c r="B748" s="3"/>
      <c r="C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4.25" customHeight="1">
      <c r="A749" s="3"/>
      <c r="B749" s="3"/>
      <c r="C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4.25" customHeight="1">
      <c r="A750" s="3"/>
      <c r="B750" s="3"/>
      <c r="C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4.25" customHeight="1">
      <c r="A751" s="3"/>
      <c r="B751" s="3"/>
      <c r="C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4.25" customHeight="1">
      <c r="A752" s="3"/>
      <c r="B752" s="3"/>
      <c r="C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4.25" customHeight="1">
      <c r="A753" s="3"/>
      <c r="B753" s="3"/>
      <c r="C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4.25" customHeight="1">
      <c r="A754" s="3"/>
      <c r="B754" s="3"/>
      <c r="C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4.25" customHeight="1">
      <c r="A755" s="3"/>
      <c r="B755" s="3"/>
      <c r="C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4.25" customHeight="1">
      <c r="A756" s="3"/>
      <c r="B756" s="3"/>
      <c r="C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4.25" customHeight="1">
      <c r="A757" s="3"/>
      <c r="B757" s="3"/>
      <c r="C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4.25" customHeight="1">
      <c r="A758" s="3"/>
      <c r="B758" s="3"/>
      <c r="C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4.25" customHeight="1">
      <c r="A759" s="3"/>
      <c r="B759" s="3"/>
      <c r="C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4.25" customHeight="1">
      <c r="A760" s="3"/>
      <c r="B760" s="3"/>
      <c r="C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4.25" customHeight="1">
      <c r="A761" s="3"/>
      <c r="B761" s="3"/>
      <c r="C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4.25" customHeight="1">
      <c r="A762" s="3"/>
      <c r="B762" s="3"/>
      <c r="C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4.25" customHeight="1">
      <c r="A763" s="3"/>
      <c r="B763" s="3"/>
      <c r="C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4.25" customHeight="1">
      <c r="A764" s="3"/>
      <c r="B764" s="3"/>
      <c r="C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4.25" customHeight="1">
      <c r="A765" s="3"/>
      <c r="B765" s="3"/>
      <c r="C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4.25" customHeight="1">
      <c r="A766" s="3"/>
      <c r="B766" s="3"/>
      <c r="C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4.25" customHeight="1">
      <c r="A767" s="3"/>
      <c r="B767" s="3"/>
      <c r="C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4.25" customHeight="1">
      <c r="A768" s="3"/>
      <c r="B768" s="3"/>
      <c r="C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4.25" customHeight="1">
      <c r="A769" s="3"/>
      <c r="B769" s="3"/>
      <c r="C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4.25" customHeight="1">
      <c r="A770" s="3"/>
      <c r="B770" s="3"/>
      <c r="C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4.25" customHeight="1">
      <c r="A771" s="3"/>
      <c r="B771" s="3"/>
      <c r="C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4.25" customHeight="1">
      <c r="A772" s="3"/>
      <c r="B772" s="3"/>
      <c r="C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4.25" customHeight="1">
      <c r="A773" s="3"/>
      <c r="B773" s="3"/>
      <c r="C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4.25" customHeight="1">
      <c r="A774" s="3"/>
      <c r="B774" s="3"/>
      <c r="C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4.25" customHeight="1">
      <c r="A775" s="3"/>
      <c r="B775" s="3"/>
      <c r="C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4.25" customHeight="1">
      <c r="A776" s="3"/>
      <c r="B776" s="3"/>
      <c r="C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4.25" customHeight="1">
      <c r="A777" s="3"/>
      <c r="B777" s="3"/>
      <c r="C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4.25" customHeight="1">
      <c r="A778" s="3"/>
      <c r="B778" s="3"/>
      <c r="C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4.25" customHeight="1">
      <c r="A779" s="3"/>
      <c r="B779" s="3"/>
      <c r="C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4.25" customHeight="1">
      <c r="A780" s="3"/>
      <c r="B780" s="3"/>
      <c r="C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4.25" customHeight="1">
      <c r="A781" s="3"/>
      <c r="B781" s="3"/>
      <c r="C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4.25" customHeight="1">
      <c r="A782" s="3"/>
      <c r="B782" s="3"/>
      <c r="C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4.25" customHeight="1">
      <c r="A783" s="3"/>
      <c r="B783" s="3"/>
      <c r="C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4.25" customHeight="1">
      <c r="A784" s="3"/>
      <c r="B784" s="3"/>
      <c r="C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4.25" customHeight="1">
      <c r="A785" s="3"/>
      <c r="B785" s="3"/>
      <c r="C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4.25" customHeight="1">
      <c r="A786" s="3"/>
      <c r="B786" s="3"/>
      <c r="C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4.25" customHeight="1">
      <c r="A787" s="3"/>
      <c r="B787" s="3"/>
      <c r="C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4.25" customHeight="1">
      <c r="A788" s="3"/>
      <c r="B788" s="3"/>
      <c r="C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4.25" customHeight="1">
      <c r="A789" s="3"/>
      <c r="B789" s="3"/>
      <c r="C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4.25" customHeight="1">
      <c r="A790" s="3"/>
      <c r="B790" s="3"/>
      <c r="C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4.25" customHeight="1">
      <c r="A791" s="3"/>
      <c r="B791" s="3"/>
      <c r="C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4.25" customHeight="1">
      <c r="A792" s="3"/>
      <c r="B792" s="3"/>
      <c r="C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4.25" customHeight="1">
      <c r="A793" s="3"/>
      <c r="B793" s="3"/>
      <c r="C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4.25" customHeight="1">
      <c r="A794" s="3"/>
      <c r="B794" s="3"/>
      <c r="C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4.25" customHeight="1">
      <c r="A795" s="3"/>
      <c r="B795" s="3"/>
      <c r="C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4.25" customHeight="1">
      <c r="A796" s="3"/>
      <c r="B796" s="3"/>
      <c r="C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4.25" customHeight="1">
      <c r="A797" s="3"/>
      <c r="B797" s="3"/>
      <c r="C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4.25" customHeight="1">
      <c r="A798" s="3"/>
      <c r="B798" s="3"/>
      <c r="C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4.25" customHeight="1">
      <c r="A799" s="3"/>
      <c r="B799" s="3"/>
      <c r="C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4.25" customHeight="1">
      <c r="A800" s="3"/>
      <c r="B800" s="3"/>
      <c r="C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4.25" customHeight="1">
      <c r="A801" s="3"/>
      <c r="B801" s="3"/>
      <c r="C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4.25" customHeight="1">
      <c r="A802" s="3"/>
      <c r="B802" s="3"/>
      <c r="C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4.25" customHeight="1">
      <c r="A803" s="3"/>
      <c r="B803" s="3"/>
      <c r="C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4.25" customHeight="1">
      <c r="A804" s="3"/>
      <c r="B804" s="3"/>
      <c r="C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4.25" customHeight="1">
      <c r="A805" s="3"/>
      <c r="B805" s="3"/>
      <c r="C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4.25" customHeight="1">
      <c r="A806" s="3"/>
      <c r="B806" s="3"/>
      <c r="C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4.25" customHeight="1">
      <c r="A807" s="3"/>
      <c r="B807" s="3"/>
      <c r="C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4.25" customHeight="1">
      <c r="A808" s="3"/>
      <c r="B808" s="3"/>
      <c r="C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4.25" customHeight="1">
      <c r="A809" s="3"/>
      <c r="B809" s="3"/>
      <c r="C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4.25" customHeight="1">
      <c r="A810" s="3"/>
      <c r="B810" s="3"/>
      <c r="C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4.25" customHeight="1">
      <c r="A811" s="3"/>
      <c r="B811" s="3"/>
      <c r="C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4.25" customHeight="1">
      <c r="A812" s="3"/>
      <c r="B812" s="3"/>
      <c r="C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4.25" customHeight="1">
      <c r="A813" s="3"/>
      <c r="B813" s="3"/>
      <c r="C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4.25" customHeight="1">
      <c r="A814" s="3"/>
      <c r="B814" s="3"/>
      <c r="C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4.25" customHeight="1">
      <c r="A815" s="3"/>
      <c r="B815" s="3"/>
      <c r="C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4.25" customHeight="1">
      <c r="A816" s="3"/>
      <c r="B816" s="3"/>
      <c r="C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4.25" customHeight="1">
      <c r="A817" s="3"/>
      <c r="B817" s="3"/>
      <c r="C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4.25" customHeight="1">
      <c r="A818" s="3"/>
      <c r="B818" s="3"/>
      <c r="C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4.25" customHeight="1">
      <c r="A819" s="3"/>
      <c r="B819" s="3"/>
      <c r="C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4.25" customHeight="1">
      <c r="A820" s="3"/>
      <c r="B820" s="3"/>
      <c r="C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4.25" customHeight="1">
      <c r="A821" s="3"/>
      <c r="B821" s="3"/>
      <c r="C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4.25" customHeight="1">
      <c r="A822" s="3"/>
      <c r="B822" s="3"/>
      <c r="C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4.25" customHeight="1">
      <c r="A823" s="3"/>
      <c r="B823" s="3"/>
      <c r="C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4.25" customHeight="1">
      <c r="A824" s="3"/>
      <c r="B824" s="3"/>
      <c r="C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4.25" customHeight="1">
      <c r="A825" s="3"/>
      <c r="B825" s="3"/>
      <c r="C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4.25" customHeight="1">
      <c r="A826" s="3"/>
      <c r="B826" s="3"/>
      <c r="C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4.25" customHeight="1">
      <c r="A827" s="3"/>
      <c r="B827" s="3"/>
      <c r="C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4.25" customHeight="1">
      <c r="A828" s="3"/>
      <c r="B828" s="3"/>
      <c r="C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4.25" customHeight="1">
      <c r="A829" s="3"/>
      <c r="B829" s="3"/>
      <c r="C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4.25" customHeight="1">
      <c r="A830" s="3"/>
      <c r="B830" s="3"/>
      <c r="C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4.25" customHeight="1">
      <c r="A831" s="3"/>
      <c r="B831" s="3"/>
      <c r="C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4.25" customHeight="1">
      <c r="A832" s="3"/>
      <c r="B832" s="3"/>
      <c r="C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4.25" customHeight="1">
      <c r="A833" s="3"/>
      <c r="B833" s="3"/>
      <c r="C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4.25" customHeight="1">
      <c r="A834" s="3"/>
      <c r="B834" s="3"/>
      <c r="C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4.25" customHeight="1">
      <c r="A835" s="3"/>
      <c r="B835" s="3"/>
      <c r="C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4.25" customHeight="1">
      <c r="A836" s="3"/>
      <c r="B836" s="3"/>
      <c r="C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4.25" customHeight="1">
      <c r="A837" s="3"/>
      <c r="B837" s="3"/>
      <c r="C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4.25" customHeight="1">
      <c r="A838" s="3"/>
      <c r="B838" s="3"/>
      <c r="C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4.25" customHeight="1">
      <c r="A839" s="3"/>
      <c r="B839" s="3"/>
      <c r="C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4.25" customHeight="1">
      <c r="A840" s="3"/>
      <c r="B840" s="3"/>
      <c r="C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4.25" customHeight="1">
      <c r="A841" s="3"/>
      <c r="B841" s="3"/>
      <c r="C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4.25" customHeight="1">
      <c r="A842" s="3"/>
      <c r="B842" s="3"/>
      <c r="C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4.25" customHeight="1">
      <c r="A843" s="3"/>
      <c r="B843" s="3"/>
      <c r="C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4.25" customHeight="1">
      <c r="A844" s="3"/>
      <c r="B844" s="3"/>
      <c r="C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4.25" customHeight="1">
      <c r="A845" s="3"/>
      <c r="B845" s="3"/>
      <c r="C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4.25" customHeight="1">
      <c r="A846" s="3"/>
      <c r="B846" s="3"/>
      <c r="C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4.25" customHeight="1">
      <c r="A847" s="3"/>
      <c r="B847" s="3"/>
      <c r="C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4.25" customHeight="1">
      <c r="A848" s="3"/>
      <c r="B848" s="3"/>
      <c r="C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4.25" customHeight="1">
      <c r="A849" s="3"/>
      <c r="B849" s="3"/>
      <c r="C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4.25" customHeight="1">
      <c r="A850" s="3"/>
      <c r="B850" s="3"/>
      <c r="C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4.25" customHeight="1">
      <c r="A851" s="3"/>
      <c r="B851" s="3"/>
      <c r="C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14.25" customHeight="1">
      <c r="A852" s="3"/>
      <c r="B852" s="3"/>
      <c r="C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ht="14.25" customHeight="1">
      <c r="A853" s="3"/>
      <c r="B853" s="3"/>
      <c r="C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ht="14.25" customHeight="1">
      <c r="A854" s="3"/>
      <c r="B854" s="3"/>
      <c r="C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ht="14.25" customHeight="1">
      <c r="A855" s="3"/>
      <c r="B855" s="3"/>
      <c r="C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ht="14.25" customHeight="1">
      <c r="A856" s="3"/>
      <c r="B856" s="3"/>
      <c r="C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ht="14.25" customHeight="1">
      <c r="A857" s="3"/>
      <c r="B857" s="3"/>
      <c r="C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ht="14.25" customHeight="1">
      <c r="A858" s="3"/>
      <c r="B858" s="3"/>
      <c r="C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ht="14.25" customHeight="1">
      <c r="A859" s="3"/>
      <c r="B859" s="3"/>
      <c r="C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ht="14.25" customHeight="1">
      <c r="A860" s="3"/>
      <c r="B860" s="3"/>
      <c r="C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ht="14.25" customHeight="1">
      <c r="A861" s="3"/>
      <c r="B861" s="3"/>
      <c r="C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ht="14.25" customHeight="1">
      <c r="A862" s="3"/>
      <c r="B862" s="3"/>
      <c r="C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ht="14.25" customHeight="1">
      <c r="A863" s="3"/>
      <c r="B863" s="3"/>
      <c r="C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ht="14.25" customHeight="1">
      <c r="A864" s="3"/>
      <c r="B864" s="3"/>
      <c r="C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ht="14.25" customHeight="1">
      <c r="A865" s="3"/>
      <c r="B865" s="3"/>
      <c r="C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ht="14.25" customHeight="1">
      <c r="A866" s="3"/>
      <c r="B866" s="3"/>
      <c r="C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ht="14.25" customHeight="1">
      <c r="A867" s="3"/>
      <c r="B867" s="3"/>
      <c r="C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ht="14.25" customHeight="1">
      <c r="A868" s="3"/>
      <c r="B868" s="3"/>
      <c r="C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ht="14.25" customHeight="1">
      <c r="A869" s="3"/>
      <c r="B869" s="3"/>
      <c r="C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ht="14.25" customHeight="1">
      <c r="A870" s="3"/>
      <c r="B870" s="3"/>
      <c r="C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ht="14.25" customHeight="1">
      <c r="A871" s="3"/>
      <c r="B871" s="3"/>
      <c r="C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ht="14.25" customHeight="1">
      <c r="A872" s="3"/>
      <c r="B872" s="3"/>
      <c r="C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ht="14.25" customHeight="1">
      <c r="A873" s="3"/>
      <c r="B873" s="3"/>
      <c r="C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ht="14.25" customHeight="1">
      <c r="A874" s="3"/>
      <c r="B874" s="3"/>
      <c r="C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ht="14.25" customHeight="1">
      <c r="A875" s="3"/>
      <c r="B875" s="3"/>
      <c r="C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ht="14.25" customHeight="1">
      <c r="A876" s="3"/>
      <c r="B876" s="3"/>
      <c r="C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ht="14.25" customHeight="1">
      <c r="A877" s="3"/>
      <c r="B877" s="3"/>
      <c r="C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ht="14.25" customHeight="1">
      <c r="A878" s="3"/>
      <c r="B878" s="3"/>
      <c r="C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ht="14.25" customHeight="1">
      <c r="A879" s="3"/>
      <c r="B879" s="3"/>
      <c r="C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ht="14.25" customHeight="1">
      <c r="A880" s="3"/>
      <c r="B880" s="3"/>
      <c r="C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ht="14.25" customHeight="1">
      <c r="A881" s="3"/>
      <c r="B881" s="3"/>
      <c r="C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ht="14.25" customHeight="1">
      <c r="A882" s="3"/>
      <c r="B882" s="3"/>
      <c r="C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ht="14.25" customHeight="1">
      <c r="A883" s="3"/>
      <c r="B883" s="3"/>
      <c r="C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ht="14.25" customHeight="1">
      <c r="A884" s="3"/>
      <c r="B884" s="3"/>
      <c r="C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ht="14.25" customHeight="1">
      <c r="A885" s="3"/>
      <c r="B885" s="3"/>
      <c r="C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ht="14.25" customHeight="1">
      <c r="A886" s="3"/>
      <c r="B886" s="3"/>
      <c r="C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ht="14.25" customHeight="1">
      <c r="A887" s="3"/>
      <c r="B887" s="3"/>
      <c r="C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ht="14.25" customHeight="1">
      <c r="A888" s="3"/>
      <c r="B888" s="3"/>
      <c r="C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ht="14.25" customHeight="1">
      <c r="A889" s="3"/>
      <c r="B889" s="3"/>
      <c r="C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ht="14.25" customHeight="1">
      <c r="A890" s="3"/>
      <c r="B890" s="3"/>
      <c r="C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ht="14.25" customHeight="1">
      <c r="A891" s="3"/>
      <c r="B891" s="3"/>
      <c r="C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ht="14.25" customHeight="1">
      <c r="A892" s="3"/>
      <c r="B892" s="3"/>
      <c r="C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ht="14.25" customHeight="1">
      <c r="A893" s="3"/>
      <c r="B893" s="3"/>
      <c r="C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ht="14.25" customHeight="1">
      <c r="A894" s="3"/>
      <c r="B894" s="3"/>
      <c r="C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ht="14.25" customHeight="1">
      <c r="A895" s="3"/>
      <c r="B895" s="3"/>
      <c r="C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ht="14.25" customHeight="1">
      <c r="A896" s="3"/>
      <c r="B896" s="3"/>
      <c r="C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ht="14.25" customHeight="1">
      <c r="A897" s="3"/>
      <c r="B897" s="3"/>
      <c r="C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ht="14.25" customHeight="1">
      <c r="A898" s="3"/>
      <c r="B898" s="3"/>
      <c r="C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ht="14.25" customHeight="1">
      <c r="A899" s="3"/>
      <c r="B899" s="3"/>
      <c r="C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ht="14.25" customHeight="1">
      <c r="A900" s="3"/>
      <c r="B900" s="3"/>
      <c r="C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ht="14.25" customHeight="1">
      <c r="A901" s="3"/>
      <c r="B901" s="3"/>
      <c r="C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ht="14.25" customHeight="1">
      <c r="A902" s="3"/>
      <c r="B902" s="3"/>
      <c r="C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ht="14.25" customHeight="1">
      <c r="A903" s="3"/>
      <c r="B903" s="3"/>
      <c r="C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ht="14.25" customHeight="1">
      <c r="A904" s="3"/>
      <c r="B904" s="3"/>
      <c r="C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ht="14.25" customHeight="1">
      <c r="A905" s="3"/>
      <c r="B905" s="3"/>
      <c r="C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ht="14.25" customHeight="1">
      <c r="A906" s="3"/>
      <c r="B906" s="3"/>
      <c r="C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ht="14.25" customHeight="1">
      <c r="A907" s="3"/>
      <c r="B907" s="3"/>
      <c r="C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ht="14.25" customHeight="1">
      <c r="A908" s="3"/>
      <c r="B908" s="3"/>
      <c r="C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ht="14.25" customHeight="1">
      <c r="A909" s="3"/>
      <c r="B909" s="3"/>
      <c r="C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14.25" customHeight="1">
      <c r="A910" s="3"/>
      <c r="B910" s="3"/>
      <c r="C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14.25" customHeight="1">
      <c r="A911" s="3"/>
      <c r="B911" s="3"/>
      <c r="C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14.25" customHeight="1">
      <c r="A912" s="3"/>
      <c r="B912" s="3"/>
      <c r="C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14.25" customHeight="1">
      <c r="A913" s="3"/>
      <c r="B913" s="3"/>
      <c r="C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14.25" customHeight="1">
      <c r="A914" s="3"/>
      <c r="B914" s="3"/>
      <c r="C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14.25" customHeight="1">
      <c r="A915" s="3"/>
      <c r="B915" s="3"/>
      <c r="C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14.25" customHeight="1">
      <c r="A916" s="3"/>
      <c r="B916" s="3"/>
      <c r="C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14.25" customHeight="1">
      <c r="A917" s="3"/>
      <c r="B917" s="3"/>
      <c r="C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14.25" customHeight="1">
      <c r="A918" s="3"/>
      <c r="B918" s="3"/>
      <c r="C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ht="14.25" customHeight="1">
      <c r="A919" s="3"/>
      <c r="B919" s="3"/>
      <c r="C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ht="14.25" customHeight="1">
      <c r="A920" s="3"/>
      <c r="B920" s="3"/>
      <c r="C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ht="14.25" customHeight="1">
      <c r="A921" s="3"/>
      <c r="B921" s="3"/>
      <c r="C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ht="14.25" customHeight="1">
      <c r="A922" s="3"/>
      <c r="B922" s="3"/>
      <c r="C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ht="14.25" customHeight="1">
      <c r="A923" s="3"/>
      <c r="B923" s="3"/>
      <c r="C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ht="14.25" customHeight="1">
      <c r="A924" s="3"/>
      <c r="B924" s="3"/>
      <c r="C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ht="14.25" customHeight="1">
      <c r="A925" s="3"/>
      <c r="B925" s="3"/>
      <c r="C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ht="14.25" customHeight="1">
      <c r="A926" s="3"/>
      <c r="B926" s="3"/>
      <c r="C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ht="14.25" customHeight="1">
      <c r="A927" s="3"/>
      <c r="B927" s="3"/>
      <c r="C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ht="14.25" customHeight="1">
      <c r="A928" s="3"/>
      <c r="B928" s="3"/>
      <c r="C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ht="14.25" customHeight="1">
      <c r="A929" s="3"/>
      <c r="B929" s="3"/>
      <c r="C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ht="14.25" customHeight="1">
      <c r="A930" s="3"/>
      <c r="B930" s="3"/>
      <c r="C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ht="14.25" customHeight="1">
      <c r="A931" s="3"/>
      <c r="B931" s="3"/>
      <c r="C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ht="14.25" customHeight="1">
      <c r="A932" s="3"/>
      <c r="B932" s="3"/>
      <c r="C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ht="14.25" customHeight="1">
      <c r="A933" s="3"/>
      <c r="B933" s="3"/>
      <c r="C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ht="14.25" customHeight="1">
      <c r="A934" s="3"/>
      <c r="B934" s="3"/>
      <c r="C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ht="14.25" customHeight="1">
      <c r="A935" s="3"/>
      <c r="B935" s="3"/>
      <c r="C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ht="14.25" customHeight="1">
      <c r="A936" s="3"/>
      <c r="B936" s="3"/>
      <c r="C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ht="14.25" customHeight="1">
      <c r="A937" s="3"/>
      <c r="B937" s="3"/>
      <c r="C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ht="14.25" customHeight="1">
      <c r="A938" s="3"/>
      <c r="B938" s="3"/>
      <c r="C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ht="14.25" customHeight="1">
      <c r="A939" s="3"/>
      <c r="B939" s="3"/>
      <c r="C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ht="14.25" customHeight="1">
      <c r="A940" s="3"/>
      <c r="B940" s="3"/>
      <c r="C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ht="14.25" customHeight="1">
      <c r="A941" s="3"/>
      <c r="B941" s="3"/>
      <c r="C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ht="14.25" customHeight="1">
      <c r="A942" s="3"/>
      <c r="B942" s="3"/>
      <c r="C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ht="14.25" customHeight="1">
      <c r="A943" s="3"/>
      <c r="B943" s="3"/>
      <c r="C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ht="14.25" customHeight="1">
      <c r="A944" s="3"/>
      <c r="B944" s="3"/>
      <c r="C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ht="14.25" customHeight="1">
      <c r="A945" s="3"/>
      <c r="B945" s="3"/>
      <c r="C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ht="14.25" customHeight="1">
      <c r="A946" s="3"/>
      <c r="B946" s="3"/>
      <c r="C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ht="14.25" customHeight="1">
      <c r="A947" s="3"/>
      <c r="B947" s="3"/>
      <c r="C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14.25" customHeight="1">
      <c r="A948" s="3"/>
      <c r="B948" s="3"/>
      <c r="C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ht="14.25" customHeight="1">
      <c r="A949" s="3"/>
      <c r="B949" s="3"/>
      <c r="C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ht="14.25" customHeight="1">
      <c r="A950" s="3"/>
      <c r="B950" s="3"/>
      <c r="C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ht="14.25" customHeight="1">
      <c r="A951" s="3"/>
      <c r="B951" s="3"/>
      <c r="C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ht="14.25" customHeight="1">
      <c r="A952" s="3"/>
      <c r="B952" s="3"/>
      <c r="C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ht="14.25" customHeight="1">
      <c r="A953" s="3"/>
      <c r="B953" s="3"/>
      <c r="C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ht="14.25" customHeight="1">
      <c r="A954" s="3"/>
      <c r="B954" s="3"/>
      <c r="C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ht="14.25" customHeight="1">
      <c r="A955" s="3"/>
      <c r="B955" s="3"/>
      <c r="C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ht="14.25" customHeight="1">
      <c r="A956" s="3"/>
      <c r="B956" s="3"/>
      <c r="C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ht="14.25" customHeight="1">
      <c r="A957" s="3"/>
      <c r="B957" s="3"/>
      <c r="C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ht="14.25" customHeight="1">
      <c r="A958" s="3"/>
      <c r="B958" s="3"/>
      <c r="C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ht="14.25" customHeight="1">
      <c r="A959" s="3"/>
      <c r="B959" s="3"/>
      <c r="C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ht="14.25" customHeight="1">
      <c r="A960" s="3"/>
      <c r="B960" s="3"/>
      <c r="C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ht="14.25" customHeight="1">
      <c r="A961" s="3"/>
      <c r="B961" s="3"/>
      <c r="C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ht="14.25" customHeight="1">
      <c r="A962" s="3"/>
      <c r="B962" s="3"/>
      <c r="C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ht="14.25" customHeight="1">
      <c r="A963" s="3"/>
      <c r="B963" s="3"/>
      <c r="C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ht="14.25" customHeight="1">
      <c r="A964" s="3"/>
      <c r="B964" s="3"/>
      <c r="C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ht="14.25" customHeight="1">
      <c r="A965" s="3"/>
      <c r="B965" s="3"/>
      <c r="C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ht="14.25" customHeight="1">
      <c r="A966" s="3"/>
      <c r="B966" s="3"/>
      <c r="C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ht="14.25" customHeight="1">
      <c r="A967" s="3"/>
      <c r="B967" s="3"/>
      <c r="C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ht="14.25" customHeight="1">
      <c r="A968" s="3"/>
      <c r="B968" s="3"/>
      <c r="C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ht="14.25" customHeight="1">
      <c r="A969" s="3"/>
      <c r="B969" s="3"/>
      <c r="C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ht="14.25" customHeight="1">
      <c r="A970" s="3"/>
      <c r="B970" s="3"/>
      <c r="C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ht="14.25" customHeight="1">
      <c r="A971" s="3"/>
      <c r="B971" s="3"/>
      <c r="C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ht="14.25" customHeight="1">
      <c r="A972" s="3"/>
      <c r="B972" s="3"/>
      <c r="C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spans="1:17" ht="14.25" customHeight="1">
      <c r="A973" s="3"/>
      <c r="B973" s="3"/>
      <c r="C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spans="1:17" ht="14.25" customHeight="1">
      <c r="A974" s="3"/>
      <c r="B974" s="3"/>
      <c r="C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ht="14.25" customHeight="1">
      <c r="A975" s="3"/>
      <c r="B975" s="3"/>
      <c r="C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spans="1:17" ht="14.25" customHeight="1">
      <c r="A976" s="3"/>
      <c r="B976" s="3"/>
      <c r="C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ht="14.25" customHeight="1">
      <c r="A977" s="3"/>
      <c r="B977" s="3"/>
      <c r="C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spans="1:17" ht="14.25" customHeight="1">
      <c r="A978" s="3"/>
      <c r="B978" s="3"/>
      <c r="C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spans="1:17" ht="14.25" customHeight="1">
      <c r="A979" s="3"/>
      <c r="B979" s="3"/>
      <c r="C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 ht="14.25" customHeight="1">
      <c r="A980" s="3"/>
      <c r="B980" s="3"/>
      <c r="C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 ht="14.25" customHeight="1">
      <c r="A981" s="3"/>
      <c r="B981" s="3"/>
      <c r="C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 ht="14.25" customHeight="1">
      <c r="A982" s="3"/>
      <c r="B982" s="3"/>
      <c r="C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ht="14.25" customHeight="1">
      <c r="A983" s="3"/>
      <c r="B983" s="3"/>
      <c r="C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 ht="14.25" customHeight="1">
      <c r="A984" s="3"/>
      <c r="B984" s="3"/>
      <c r="C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spans="1:17" ht="14.25" customHeight="1">
      <c r="A985" s="3"/>
      <c r="B985" s="3"/>
      <c r="C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spans="1:17" ht="14.25" customHeight="1">
      <c r="A986" s="3"/>
      <c r="B986" s="3"/>
      <c r="C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ht="14.25" customHeight="1">
      <c r="A987" s="3"/>
      <c r="B987" s="3"/>
      <c r="C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 ht="14.25" customHeight="1">
      <c r="A988" s="3"/>
      <c r="B988" s="3"/>
      <c r="C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 ht="14.25" customHeight="1">
      <c r="A989" s="3"/>
      <c r="B989" s="3"/>
      <c r="C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 ht="14.25" customHeight="1">
      <c r="A990" s="3"/>
      <c r="B990" s="3"/>
      <c r="C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 ht="14.25" customHeight="1">
      <c r="A991" s="3"/>
      <c r="B991" s="3"/>
      <c r="C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ht="14.25" customHeight="1">
      <c r="A992" s="3"/>
      <c r="B992" s="3"/>
      <c r="C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spans="1:17" ht="14.25" customHeight="1">
      <c r="A993" s="3"/>
      <c r="B993" s="3"/>
      <c r="C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spans="1:17" ht="14.25" customHeight="1">
      <c r="A994" s="3"/>
      <c r="B994" s="3"/>
      <c r="C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 ht="14.25" customHeight="1">
      <c r="A995" s="3"/>
      <c r="B995" s="3"/>
      <c r="C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 ht="14.25" customHeight="1">
      <c r="A996" s="3"/>
      <c r="B996" s="3"/>
      <c r="C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spans="1:17" ht="14.25" customHeight="1">
      <c r="A997" s="3"/>
      <c r="B997" s="3"/>
      <c r="C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 spans="1:17" ht="14.25" customHeight="1">
      <c r="A998" s="3"/>
      <c r="B998" s="3"/>
      <c r="C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 ht="14.25" customHeight="1">
      <c r="A999" s="3"/>
      <c r="B999" s="3"/>
      <c r="C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</sheetData>
  <mergeCells count="1">
    <mergeCell ref="B2:E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51"/>
  <sheetViews>
    <sheetView showGridLines="0" tabSelected="1" topLeftCell="A51" zoomScale="50" zoomScaleNormal="50" workbookViewId="0">
      <selection activeCell="I4" sqref="I4"/>
    </sheetView>
  </sheetViews>
  <sheetFormatPr defaultColWidth="12.58203125" defaultRowHeight="15" customHeight="1"/>
  <cols>
    <col min="1" max="1" width="8" customWidth="1"/>
    <col min="2" max="2" width="84.58203125" style="109" bestFit="1" customWidth="1"/>
    <col min="3" max="3" width="63.25" customWidth="1"/>
    <col min="4" max="4" width="64.83203125" customWidth="1"/>
    <col min="5" max="7" width="16.08203125" customWidth="1"/>
    <col min="8" max="8" width="21.08203125" customWidth="1"/>
    <col min="9" max="9" width="16.08203125" customWidth="1"/>
    <col min="10" max="14" width="8" customWidth="1"/>
  </cols>
  <sheetData>
    <row r="1" spans="1:14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3" customHeight="1" thickBot="1">
      <c r="A2" s="3"/>
      <c r="B2" s="298" t="s">
        <v>283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22" customFormat="1" ht="50.25" customHeight="1" thickBot="1">
      <c r="A3" s="119"/>
      <c r="B3" s="140"/>
      <c r="C3" s="140"/>
      <c r="D3" s="140"/>
      <c r="E3" s="141" t="s">
        <v>83</v>
      </c>
      <c r="F3" s="120" t="s">
        <v>291</v>
      </c>
      <c r="G3" s="120" t="s">
        <v>292</v>
      </c>
      <c r="H3" s="120" t="s">
        <v>78</v>
      </c>
      <c r="I3" s="121" t="s">
        <v>290</v>
      </c>
      <c r="J3" s="119"/>
      <c r="K3" s="119"/>
      <c r="L3" s="119"/>
      <c r="M3" s="119"/>
      <c r="N3" s="119"/>
    </row>
    <row r="4" spans="1:14" ht="13.5" customHeight="1" thickBot="1">
      <c r="A4" s="3"/>
      <c r="B4" s="144" t="s">
        <v>284</v>
      </c>
      <c r="C4" s="139"/>
      <c r="D4" s="139"/>
      <c r="E4" s="266">
        <v>20577.558914751371</v>
      </c>
      <c r="F4" s="266">
        <v>771.18762786124512</v>
      </c>
      <c r="G4" s="266">
        <v>466.74150614584011</v>
      </c>
      <c r="H4" s="266">
        <v>0</v>
      </c>
      <c r="I4" s="312">
        <f>SUM(E4:H4)</f>
        <v>21815.488048758456</v>
      </c>
      <c r="J4" s="3"/>
      <c r="K4" s="3"/>
      <c r="L4" s="3"/>
      <c r="M4" s="3"/>
      <c r="N4" s="3"/>
    </row>
    <row r="5" spans="1:14" ht="13.5" customHeight="1">
      <c r="A5" s="3"/>
      <c r="B5" s="3"/>
      <c r="C5" s="3"/>
      <c r="D5" s="3"/>
      <c r="E5" s="125"/>
      <c r="F5" s="125"/>
      <c r="G5" s="125"/>
      <c r="H5" s="125"/>
      <c r="I5" s="125"/>
      <c r="J5" s="3"/>
      <c r="K5" s="3"/>
      <c r="L5" s="3"/>
      <c r="M5" s="3"/>
      <c r="N5" s="3"/>
    </row>
    <row r="6" spans="1:14" ht="13.5" customHeight="1">
      <c r="A6" s="3"/>
      <c r="B6" s="173" t="s">
        <v>79</v>
      </c>
      <c r="C6" s="125"/>
      <c r="D6" s="125"/>
      <c r="E6" s="125"/>
      <c r="F6" s="125"/>
      <c r="G6" s="125"/>
      <c r="H6" s="125"/>
      <c r="I6" s="125"/>
      <c r="J6" s="3"/>
      <c r="K6" s="3"/>
      <c r="L6" s="3"/>
      <c r="M6" s="3"/>
      <c r="N6" s="3"/>
    </row>
    <row r="7" spans="1:14" ht="51" customHeight="1">
      <c r="A7" s="125"/>
      <c r="B7" s="275" t="s">
        <v>80</v>
      </c>
      <c r="C7" s="276" t="s">
        <v>81</v>
      </c>
      <c r="D7" s="276" t="s">
        <v>82</v>
      </c>
      <c r="E7" s="277" t="s">
        <v>83</v>
      </c>
      <c r="F7" s="277" t="s">
        <v>291</v>
      </c>
      <c r="G7" s="277" t="s">
        <v>292</v>
      </c>
      <c r="H7" s="277" t="s">
        <v>78</v>
      </c>
      <c r="I7" s="277" t="s">
        <v>290</v>
      </c>
      <c r="J7" s="3"/>
      <c r="K7" s="3"/>
      <c r="L7" s="3"/>
      <c r="M7" s="3"/>
      <c r="N7" s="3"/>
    </row>
    <row r="8" spans="1:14" ht="13.5" customHeight="1">
      <c r="A8" s="125"/>
      <c r="B8" s="123" t="s">
        <v>285</v>
      </c>
      <c r="C8" s="123" t="s">
        <v>85</v>
      </c>
      <c r="D8" s="123" t="s">
        <v>288</v>
      </c>
      <c r="E8" s="266">
        <v>736.66145188990799</v>
      </c>
      <c r="F8" s="267">
        <v>0</v>
      </c>
      <c r="G8" s="267">
        <v>0</v>
      </c>
      <c r="H8" s="267">
        <v>0</v>
      </c>
      <c r="I8" s="267">
        <f>SUM(E8:H8)</f>
        <v>736.66145188990799</v>
      </c>
      <c r="J8" s="3"/>
      <c r="K8" s="3"/>
      <c r="L8" s="3"/>
      <c r="M8" s="3"/>
      <c r="N8" s="3"/>
    </row>
    <row r="9" spans="1:14" ht="13.5" customHeight="1">
      <c r="A9" s="125"/>
      <c r="B9" s="326" t="s">
        <v>286</v>
      </c>
      <c r="C9" s="326"/>
      <c r="D9" s="326"/>
      <c r="E9" s="265">
        <f>E8</f>
        <v>736.66145188990799</v>
      </c>
      <c r="F9" s="265">
        <f t="shared" ref="F9:H9" si="0">F8</f>
        <v>0</v>
      </c>
      <c r="G9" s="265">
        <f t="shared" si="0"/>
        <v>0</v>
      </c>
      <c r="H9" s="265">
        <f t="shared" si="0"/>
        <v>0</v>
      </c>
      <c r="I9" s="265">
        <f>I8</f>
        <v>736.66145188990799</v>
      </c>
      <c r="J9" s="3"/>
      <c r="K9" s="3"/>
      <c r="L9" s="3"/>
      <c r="M9" s="3"/>
      <c r="N9" s="3"/>
    </row>
    <row r="10" spans="1:14" ht="13.5" customHeight="1">
      <c r="A10" s="125"/>
      <c r="B10" s="329" t="s">
        <v>87</v>
      </c>
      <c r="C10" s="280" t="s">
        <v>89</v>
      </c>
      <c r="D10" s="280" t="s">
        <v>289</v>
      </c>
      <c r="E10" s="269">
        <v>2.3037653646002294</v>
      </c>
      <c r="F10" s="266">
        <f t="shared" ref="F10:H10" si="1">F9</f>
        <v>0</v>
      </c>
      <c r="G10" s="266">
        <f t="shared" si="1"/>
        <v>0</v>
      </c>
      <c r="H10" s="266">
        <f t="shared" si="1"/>
        <v>0</v>
      </c>
      <c r="I10" s="267">
        <f>SUM(E10:H10)</f>
        <v>2.3037653646002294</v>
      </c>
      <c r="J10" s="3"/>
      <c r="K10" s="3"/>
      <c r="L10" s="3"/>
      <c r="M10" s="3"/>
      <c r="N10" s="3"/>
    </row>
    <row r="11" spans="1:14" ht="13.5" customHeight="1">
      <c r="A11" s="125"/>
      <c r="B11" s="329"/>
      <c r="C11" s="280" t="s">
        <v>287</v>
      </c>
      <c r="D11" s="280" t="s">
        <v>258</v>
      </c>
      <c r="E11" s="269">
        <v>11.518826823001147</v>
      </c>
      <c r="F11" s="266">
        <f t="shared" ref="F11:H11" si="2">F10</f>
        <v>0</v>
      </c>
      <c r="G11" s="266">
        <f t="shared" si="2"/>
        <v>0</v>
      </c>
      <c r="H11" s="266">
        <f t="shared" si="2"/>
        <v>0</v>
      </c>
      <c r="I11" s="267">
        <f>SUM(E11:H11)</f>
        <v>11.518826823001147</v>
      </c>
      <c r="J11" s="3"/>
      <c r="K11" s="3"/>
      <c r="L11" s="3"/>
      <c r="M11" s="3"/>
      <c r="N11" s="3"/>
    </row>
    <row r="12" spans="1:14" ht="13.5" customHeight="1">
      <c r="A12" s="125"/>
      <c r="B12" s="326" t="s">
        <v>88</v>
      </c>
      <c r="C12" s="326"/>
      <c r="D12" s="326"/>
      <c r="E12" s="124">
        <f>SUM(E10:E11)</f>
        <v>13.822592187601376</v>
      </c>
      <c r="F12" s="124">
        <f t="shared" ref="F12:I12" si="3">SUM(F10:F11)</f>
        <v>0</v>
      </c>
      <c r="G12" s="124">
        <f t="shared" si="3"/>
        <v>0</v>
      </c>
      <c r="H12" s="124">
        <f t="shared" si="3"/>
        <v>0</v>
      </c>
      <c r="I12" s="124">
        <f t="shared" si="3"/>
        <v>13.822592187601376</v>
      </c>
      <c r="J12" s="3"/>
      <c r="K12" s="3"/>
      <c r="L12" s="3"/>
      <c r="M12" s="3"/>
      <c r="N12" s="3"/>
    </row>
    <row r="13" spans="1:14" ht="13.5" customHeight="1">
      <c r="A13" s="125"/>
      <c r="B13" s="330" t="s">
        <v>111</v>
      </c>
      <c r="C13" s="306" t="s">
        <v>89</v>
      </c>
      <c r="D13" s="280" t="s">
        <v>90</v>
      </c>
      <c r="E13" s="267">
        <v>70.725596693227047</v>
      </c>
      <c r="F13" s="267">
        <v>0</v>
      </c>
      <c r="G13" s="267">
        <v>0</v>
      </c>
      <c r="H13" s="267">
        <v>0</v>
      </c>
      <c r="I13" s="267">
        <f t="shared" ref="I13:I34" si="4">SUM(E13:H13)</f>
        <v>70.725596693227047</v>
      </c>
      <c r="J13" s="3"/>
      <c r="K13" s="3"/>
      <c r="L13" s="3"/>
      <c r="M13" s="3"/>
      <c r="N13" s="3"/>
    </row>
    <row r="14" spans="1:14" ht="13.5" customHeight="1">
      <c r="A14" s="125"/>
      <c r="B14" s="331"/>
      <c r="C14" s="306" t="s">
        <v>89</v>
      </c>
      <c r="D14" s="280" t="s">
        <v>91</v>
      </c>
      <c r="E14" s="267">
        <v>0.11518826823001148</v>
      </c>
      <c r="F14" s="267">
        <v>0</v>
      </c>
      <c r="G14" s="267">
        <v>0</v>
      </c>
      <c r="H14" s="267">
        <v>0</v>
      </c>
      <c r="I14" s="267">
        <f t="shared" si="4"/>
        <v>0.11518826823001148</v>
      </c>
      <c r="J14" s="3"/>
      <c r="K14" s="3"/>
      <c r="L14" s="3"/>
      <c r="M14" s="3"/>
      <c r="N14" s="3"/>
    </row>
    <row r="15" spans="1:14" ht="13.5" customHeight="1">
      <c r="A15" s="125"/>
      <c r="B15" s="331"/>
      <c r="C15" s="306" t="s">
        <v>92</v>
      </c>
      <c r="D15" s="280" t="s">
        <v>313</v>
      </c>
      <c r="E15" s="267">
        <v>1.4398533528751435E-2</v>
      </c>
      <c r="F15" s="267">
        <v>0</v>
      </c>
      <c r="G15" s="267">
        <v>0</v>
      </c>
      <c r="H15" s="267">
        <v>0</v>
      </c>
      <c r="I15" s="267">
        <f t="shared" si="4"/>
        <v>1.4398533528751435E-2</v>
      </c>
      <c r="J15" s="3"/>
      <c r="K15" s="3"/>
      <c r="L15" s="3"/>
      <c r="M15" s="3"/>
      <c r="N15" s="3"/>
    </row>
    <row r="16" spans="1:14" ht="13.5" customHeight="1">
      <c r="A16" s="125"/>
      <c r="B16" s="331"/>
      <c r="C16" s="306" t="s">
        <v>92</v>
      </c>
      <c r="D16" s="280" t="s">
        <v>314</v>
      </c>
      <c r="E16" s="267">
        <v>2.879706705750287E-2</v>
      </c>
      <c r="F16" s="267">
        <v>0</v>
      </c>
      <c r="G16" s="267">
        <v>0</v>
      </c>
      <c r="H16" s="267">
        <v>0</v>
      </c>
      <c r="I16" s="267">
        <f t="shared" si="4"/>
        <v>2.879706705750287E-2</v>
      </c>
      <c r="J16" s="3"/>
      <c r="K16" s="3"/>
      <c r="L16" s="3"/>
      <c r="M16" s="3"/>
      <c r="N16" s="3"/>
    </row>
    <row r="17" spans="1:14" ht="13.5" customHeight="1">
      <c r="A17" s="125"/>
      <c r="B17" s="331"/>
      <c r="C17" s="280" t="s">
        <v>93</v>
      </c>
      <c r="D17" s="280" t="s">
        <v>94</v>
      </c>
      <c r="E17" s="267">
        <v>-2.6044873764683209E-2</v>
      </c>
      <c r="F17" s="267">
        <v>0</v>
      </c>
      <c r="G17" s="267">
        <v>0</v>
      </c>
      <c r="H17" s="267">
        <v>0</v>
      </c>
      <c r="I17" s="267">
        <f t="shared" si="4"/>
        <v>-2.6044873764683209E-2</v>
      </c>
      <c r="J17" s="3"/>
      <c r="K17" s="3"/>
      <c r="L17" s="3"/>
      <c r="M17" s="3"/>
      <c r="N17" s="3"/>
    </row>
    <row r="18" spans="1:14" ht="13.5" customHeight="1">
      <c r="A18" s="125"/>
      <c r="B18" s="331"/>
      <c r="C18" s="280" t="s">
        <v>95</v>
      </c>
      <c r="D18" s="307" t="s">
        <v>293</v>
      </c>
      <c r="E18" s="269">
        <v>0</v>
      </c>
      <c r="F18" s="268">
        <v>-8.6229343552795577E-5</v>
      </c>
      <c r="G18" s="267">
        <v>0</v>
      </c>
      <c r="H18" s="267">
        <v>0</v>
      </c>
      <c r="I18" s="293">
        <f t="shared" si="4"/>
        <v>-8.6229343552795577E-5</v>
      </c>
      <c r="J18" s="3"/>
      <c r="K18" s="3"/>
      <c r="L18" s="3"/>
      <c r="M18" s="3"/>
      <c r="N18" s="3"/>
    </row>
    <row r="19" spans="1:14" ht="13.5" customHeight="1">
      <c r="A19" s="125"/>
      <c r="B19" s="331"/>
      <c r="C19" s="280" t="s">
        <v>255</v>
      </c>
      <c r="D19" s="280" t="s">
        <v>315</v>
      </c>
      <c r="E19" s="269">
        <v>85.543226611994029</v>
      </c>
      <c r="F19" s="269">
        <v>0</v>
      </c>
      <c r="G19" s="269">
        <v>0</v>
      </c>
      <c r="H19" s="269">
        <v>0</v>
      </c>
      <c r="I19" s="267">
        <f t="shared" si="4"/>
        <v>85.543226611994029</v>
      </c>
      <c r="J19" s="3"/>
      <c r="K19" s="3"/>
      <c r="L19" s="3"/>
      <c r="M19" s="3"/>
      <c r="N19" s="3"/>
    </row>
    <row r="20" spans="1:14" ht="13.5" customHeight="1">
      <c r="A20" s="125"/>
      <c r="B20" s="331"/>
      <c r="C20" s="280" t="s">
        <v>89</v>
      </c>
      <c r="D20" s="280" t="s">
        <v>315</v>
      </c>
      <c r="E20" s="269">
        <v>64.931626686069208</v>
      </c>
      <c r="F20" s="269">
        <v>0</v>
      </c>
      <c r="G20" s="269">
        <v>0</v>
      </c>
      <c r="H20" s="269">
        <v>0</v>
      </c>
      <c r="I20" s="267">
        <f t="shared" si="4"/>
        <v>64.931626686069208</v>
      </c>
      <c r="J20" s="3"/>
      <c r="K20" s="3"/>
      <c r="L20" s="3"/>
      <c r="M20" s="3"/>
      <c r="N20" s="3"/>
    </row>
    <row r="21" spans="1:14" ht="13.5" customHeight="1">
      <c r="A21" s="125"/>
      <c r="B21" s="331"/>
      <c r="C21" s="280" t="s">
        <v>97</v>
      </c>
      <c r="D21" s="280" t="s">
        <v>315</v>
      </c>
      <c r="E21" s="269">
        <v>7.5913752971893914E-2</v>
      </c>
      <c r="F21" s="269">
        <v>0</v>
      </c>
      <c r="G21" s="269">
        <v>0</v>
      </c>
      <c r="H21" s="269">
        <v>0</v>
      </c>
      <c r="I21" s="267">
        <f t="shared" si="4"/>
        <v>7.5913752971893914E-2</v>
      </c>
      <c r="J21" s="3"/>
      <c r="K21" s="3"/>
      <c r="L21" s="3"/>
      <c r="M21" s="3"/>
      <c r="N21" s="3"/>
    </row>
    <row r="22" spans="1:14" ht="13.5" customHeight="1">
      <c r="A22" s="125"/>
      <c r="B22" s="331"/>
      <c r="C22" s="280" t="s">
        <v>98</v>
      </c>
      <c r="D22" s="280" t="s">
        <v>315</v>
      </c>
      <c r="E22" s="269">
        <v>29.659613909164342</v>
      </c>
      <c r="F22" s="269">
        <v>0</v>
      </c>
      <c r="G22" s="269">
        <v>0</v>
      </c>
      <c r="H22" s="269">
        <v>0</v>
      </c>
      <c r="I22" s="267">
        <f t="shared" si="4"/>
        <v>29.659613909164342</v>
      </c>
      <c r="J22" s="3"/>
      <c r="K22" s="3"/>
      <c r="L22" s="3"/>
      <c r="M22" s="3"/>
      <c r="N22" s="3"/>
    </row>
    <row r="23" spans="1:14" ht="13.5" customHeight="1">
      <c r="A23" s="125"/>
      <c r="B23" s="331"/>
      <c r="C23" s="280" t="s">
        <v>99</v>
      </c>
      <c r="D23" s="280" t="s">
        <v>315</v>
      </c>
      <c r="E23" s="269">
        <v>0.14233434728698827</v>
      </c>
      <c r="F23" s="269">
        <v>0</v>
      </c>
      <c r="G23" s="269">
        <v>0</v>
      </c>
      <c r="H23" s="269">
        <v>0</v>
      </c>
      <c r="I23" s="267">
        <f t="shared" si="4"/>
        <v>0.14233434728698827</v>
      </c>
      <c r="J23" s="3"/>
      <c r="K23" s="3"/>
      <c r="L23" s="3"/>
      <c r="M23" s="3"/>
      <c r="N23" s="3"/>
    </row>
    <row r="24" spans="1:14" ht="13.5" customHeight="1">
      <c r="A24" s="125"/>
      <c r="B24" s="331"/>
      <c r="C24" s="280" t="s">
        <v>256</v>
      </c>
      <c r="D24" s="280" t="s">
        <v>315</v>
      </c>
      <c r="E24" s="269">
        <v>2.0991040327219438E-2</v>
      </c>
      <c r="F24" s="269">
        <v>0</v>
      </c>
      <c r="G24" s="269">
        <v>0</v>
      </c>
      <c r="H24" s="269">
        <v>0</v>
      </c>
      <c r="I24" s="267">
        <f t="shared" si="4"/>
        <v>2.0991040327219438E-2</v>
      </c>
      <c r="J24" s="3"/>
      <c r="K24" s="3"/>
      <c r="L24" s="3"/>
      <c r="M24" s="3"/>
      <c r="N24" s="3"/>
    </row>
    <row r="25" spans="1:14" ht="13.5" customHeight="1">
      <c r="A25" s="125"/>
      <c r="B25" s="331"/>
      <c r="C25" s="123" t="s">
        <v>257</v>
      </c>
      <c r="D25" s="280" t="s">
        <v>315</v>
      </c>
      <c r="E25" s="269">
        <v>0.24133422406144076</v>
      </c>
      <c r="F25" s="269">
        <v>0</v>
      </c>
      <c r="G25" s="269">
        <v>0</v>
      </c>
      <c r="H25" s="269">
        <v>0</v>
      </c>
      <c r="I25" s="267">
        <f t="shared" si="4"/>
        <v>0.24133422406144076</v>
      </c>
      <c r="J25" s="3"/>
      <c r="K25" s="3"/>
      <c r="L25" s="3"/>
      <c r="M25" s="3"/>
      <c r="N25" s="3"/>
    </row>
    <row r="26" spans="1:14" ht="13.5" customHeight="1">
      <c r="A26" s="125"/>
      <c r="B26" s="331"/>
      <c r="C26" s="280" t="s">
        <v>263</v>
      </c>
      <c r="D26" s="280" t="s">
        <v>315</v>
      </c>
      <c r="E26" s="269">
        <v>1.7368736415707566</v>
      </c>
      <c r="F26" s="269">
        <v>0</v>
      </c>
      <c r="G26" s="269">
        <v>0</v>
      </c>
      <c r="H26" s="269">
        <v>0</v>
      </c>
      <c r="I26" s="267">
        <f t="shared" si="4"/>
        <v>1.7368736415707566</v>
      </c>
      <c r="J26" s="3"/>
      <c r="K26" s="3"/>
      <c r="L26" s="3"/>
      <c r="M26" s="3"/>
      <c r="N26" s="3"/>
    </row>
    <row r="27" spans="1:14" ht="13.5" customHeight="1">
      <c r="A27" s="125"/>
      <c r="B27" s="331"/>
      <c r="C27" s="280" t="s">
        <v>264</v>
      </c>
      <c r="D27" s="280" t="s">
        <v>315</v>
      </c>
      <c r="E27" s="269">
        <v>1.3946090134611153E-2</v>
      </c>
      <c r="F27" s="269">
        <v>0</v>
      </c>
      <c r="G27" s="269">
        <v>0</v>
      </c>
      <c r="H27" s="269">
        <v>0</v>
      </c>
      <c r="I27" s="267">
        <f t="shared" si="4"/>
        <v>1.3946090134611153E-2</v>
      </c>
      <c r="J27" s="3"/>
      <c r="K27" s="3"/>
      <c r="L27" s="3"/>
      <c r="M27" s="3"/>
      <c r="N27" s="3"/>
    </row>
    <row r="28" spans="1:14" ht="13.5" customHeight="1">
      <c r="A28" s="125"/>
      <c r="B28" s="331"/>
      <c r="C28" s="280" t="s">
        <v>100</v>
      </c>
      <c r="D28" s="280" t="s">
        <v>315</v>
      </c>
      <c r="E28" s="269">
        <v>0.28797511832210132</v>
      </c>
      <c r="F28" s="269">
        <v>0</v>
      </c>
      <c r="G28" s="269">
        <v>0</v>
      </c>
      <c r="H28" s="269">
        <v>0</v>
      </c>
      <c r="I28" s="267">
        <f t="shared" si="4"/>
        <v>0.28797511832210132</v>
      </c>
      <c r="J28" s="3"/>
      <c r="K28" s="3"/>
      <c r="L28" s="3"/>
      <c r="M28" s="3"/>
      <c r="N28" s="3"/>
    </row>
    <row r="29" spans="1:14" ht="13.5" customHeight="1">
      <c r="A29" s="125"/>
      <c r="B29" s="331"/>
      <c r="C29" s="280" t="s">
        <v>265</v>
      </c>
      <c r="D29" s="280" t="s">
        <v>315</v>
      </c>
      <c r="E29" s="269">
        <v>0.54894328144025673</v>
      </c>
      <c r="F29" s="269">
        <v>0</v>
      </c>
      <c r="G29" s="269">
        <v>0</v>
      </c>
      <c r="H29" s="269">
        <v>0</v>
      </c>
      <c r="I29" s="267">
        <f t="shared" si="4"/>
        <v>0.54894328144025673</v>
      </c>
      <c r="J29" s="3"/>
      <c r="K29" s="3"/>
      <c r="L29" s="3"/>
      <c r="M29" s="3"/>
      <c r="N29" s="3"/>
    </row>
    <row r="30" spans="1:14" ht="13.5" customHeight="1">
      <c r="A30" s="125"/>
      <c r="B30" s="331"/>
      <c r="C30" s="280" t="s">
        <v>266</v>
      </c>
      <c r="D30" s="280" t="s">
        <v>315</v>
      </c>
      <c r="E30" s="269">
        <v>0.14442484999562816</v>
      </c>
      <c r="F30" s="269">
        <v>0</v>
      </c>
      <c r="G30" s="269">
        <v>0</v>
      </c>
      <c r="H30" s="269">
        <v>0</v>
      </c>
      <c r="I30" s="267">
        <f t="shared" si="4"/>
        <v>0.14442484999562816</v>
      </c>
      <c r="J30" s="3"/>
      <c r="K30" s="3"/>
      <c r="L30" s="3"/>
      <c r="M30" s="3"/>
      <c r="N30" s="3"/>
    </row>
    <row r="31" spans="1:14" ht="13.5" customHeight="1">
      <c r="A31" s="125"/>
      <c r="B31" s="331"/>
      <c r="C31" s="280" t="s">
        <v>262</v>
      </c>
      <c r="D31" s="280" t="s">
        <v>315</v>
      </c>
      <c r="E31" s="269">
        <v>1.8721400049756689</v>
      </c>
      <c r="F31" s="269">
        <v>0</v>
      </c>
      <c r="G31" s="269">
        <v>0</v>
      </c>
      <c r="H31" s="269">
        <v>0</v>
      </c>
      <c r="I31" s="267">
        <f t="shared" si="4"/>
        <v>1.8721400049756689</v>
      </c>
      <c r="J31" s="3"/>
      <c r="K31" s="3"/>
      <c r="L31" s="3"/>
      <c r="M31" s="3"/>
      <c r="N31" s="3"/>
    </row>
    <row r="32" spans="1:14" ht="13.5" customHeight="1">
      <c r="A32" s="125"/>
      <c r="B32" s="331"/>
      <c r="C32" s="280" t="s">
        <v>101</v>
      </c>
      <c r="D32" s="280" t="s">
        <v>315</v>
      </c>
      <c r="E32" s="269">
        <v>7.0825070512828964E-2</v>
      </c>
      <c r="F32" s="269">
        <v>0</v>
      </c>
      <c r="G32" s="269">
        <v>0</v>
      </c>
      <c r="H32" s="269">
        <v>0</v>
      </c>
      <c r="I32" s="267">
        <f t="shared" si="4"/>
        <v>7.0825070512828964E-2</v>
      </c>
      <c r="J32" s="3"/>
      <c r="K32" s="3"/>
      <c r="L32" s="3"/>
      <c r="M32" s="3"/>
      <c r="N32" s="3"/>
    </row>
    <row r="33" spans="1:14" ht="13.5" customHeight="1">
      <c r="A33" s="125"/>
      <c r="B33" s="331"/>
      <c r="C33" s="280" t="s">
        <v>102</v>
      </c>
      <c r="D33" s="280" t="s">
        <v>315</v>
      </c>
      <c r="E33" s="269">
        <v>0.11793512282852185</v>
      </c>
      <c r="F33" s="269">
        <v>0</v>
      </c>
      <c r="G33" s="269">
        <v>0</v>
      </c>
      <c r="H33" s="269">
        <v>0</v>
      </c>
      <c r="I33" s="267">
        <f t="shared" si="4"/>
        <v>0.11793512282852185</v>
      </c>
      <c r="J33" s="3"/>
      <c r="K33" s="3"/>
      <c r="L33" s="3"/>
      <c r="M33" s="3"/>
      <c r="N33" s="3"/>
    </row>
    <row r="34" spans="1:14" ht="13.5" customHeight="1">
      <c r="A34" s="125"/>
      <c r="B34" s="332"/>
      <c r="C34" s="306" t="s">
        <v>92</v>
      </c>
      <c r="D34" s="280" t="s">
        <v>315</v>
      </c>
      <c r="E34" s="269">
        <v>1.8464868684015114E-2</v>
      </c>
      <c r="F34" s="269">
        <v>0</v>
      </c>
      <c r="G34" s="269">
        <v>0</v>
      </c>
      <c r="H34" s="269">
        <v>0</v>
      </c>
      <c r="I34" s="267">
        <f t="shared" si="4"/>
        <v>1.8464868684015114E-2</v>
      </c>
      <c r="J34" s="3"/>
      <c r="K34" s="3"/>
      <c r="L34" s="3"/>
      <c r="M34" s="3"/>
      <c r="N34" s="3"/>
    </row>
    <row r="35" spans="1:14" ht="13.5" customHeight="1">
      <c r="A35" s="125"/>
      <c r="B35" s="326" t="s">
        <v>103</v>
      </c>
      <c r="C35" s="326"/>
      <c r="D35" s="326"/>
      <c r="E35" s="270">
        <f>SUM(E13:E34)</f>
        <v>256.28450430861807</v>
      </c>
      <c r="F35" s="270">
        <f t="shared" ref="F35:I35" si="5">SUM(F13:F34)</f>
        <v>-8.6229343552795577E-5</v>
      </c>
      <c r="G35" s="270">
        <f t="shared" si="5"/>
        <v>0</v>
      </c>
      <c r="H35" s="270">
        <f t="shared" si="5"/>
        <v>0</v>
      </c>
      <c r="I35" s="270">
        <f t="shared" si="5"/>
        <v>256.28441807927453</v>
      </c>
      <c r="J35" s="3"/>
      <c r="K35" s="3"/>
      <c r="L35" s="3"/>
      <c r="M35" s="3"/>
      <c r="N35" s="3"/>
    </row>
    <row r="36" spans="1:14" ht="13.5" customHeight="1">
      <c r="A36" s="125"/>
      <c r="B36" s="294" t="s">
        <v>104</v>
      </c>
      <c r="C36" s="290"/>
      <c r="D36" s="290"/>
      <c r="E36" s="124">
        <f>E9+E12+E35</f>
        <v>1006.7685483861273</v>
      </c>
      <c r="F36" s="124">
        <f>F9+F12+F35</f>
        <v>-8.6229343552795577E-5</v>
      </c>
      <c r="G36" s="124">
        <f>G9+G12+G35</f>
        <v>0</v>
      </c>
      <c r="H36" s="124">
        <f>H9+H12+H35</f>
        <v>0</v>
      </c>
      <c r="I36" s="124">
        <f>I9+I12+I35</f>
        <v>1006.7684621567839</v>
      </c>
      <c r="J36" s="3"/>
      <c r="K36" s="3"/>
      <c r="L36" s="3"/>
      <c r="M36" s="3"/>
      <c r="N36" s="3"/>
    </row>
    <row r="37" spans="1:14" ht="13.5" customHeight="1">
      <c r="A37" s="3"/>
      <c r="B37" s="125"/>
      <c r="C37" s="125"/>
      <c r="D37" s="125"/>
      <c r="E37" s="8"/>
      <c r="F37" s="8"/>
      <c r="G37" s="8"/>
      <c r="H37" s="8"/>
      <c r="I37" s="8"/>
      <c r="J37" s="3"/>
      <c r="K37" s="3"/>
      <c r="L37" s="3"/>
      <c r="M37" s="3"/>
      <c r="N37" s="3"/>
    </row>
    <row r="38" spans="1:14" ht="31.5" customHeight="1" thickBot="1">
      <c r="A38" s="3"/>
      <c r="B38" s="297" t="s">
        <v>105</v>
      </c>
      <c r="C38" s="125"/>
      <c r="D38" s="125"/>
      <c r="E38" s="4"/>
      <c r="F38" s="4"/>
      <c r="G38" s="4"/>
      <c r="H38" s="4"/>
      <c r="I38" s="4"/>
      <c r="J38" s="3"/>
      <c r="K38" s="3"/>
      <c r="L38" s="3"/>
      <c r="M38" s="3"/>
      <c r="N38" s="3"/>
    </row>
    <row r="39" spans="1:14" ht="13.5" customHeight="1" thickBot="1">
      <c r="A39" s="125"/>
      <c r="B39" s="333" t="s">
        <v>285</v>
      </c>
      <c r="C39" s="308" t="s">
        <v>295</v>
      </c>
      <c r="D39" s="295" t="s">
        <v>106</v>
      </c>
      <c r="E39" s="292">
        <v>4.32</v>
      </c>
      <c r="F39" s="271">
        <v>0</v>
      </c>
      <c r="G39" s="271">
        <v>0</v>
      </c>
      <c r="H39" s="271">
        <v>0</v>
      </c>
      <c r="I39" s="272">
        <f t="shared" ref="I39:I42" si="6">SUM(E39:H39)</f>
        <v>4.32</v>
      </c>
      <c r="J39" s="3"/>
      <c r="K39" s="3"/>
      <c r="L39" s="3"/>
      <c r="M39" s="3"/>
      <c r="N39" s="3"/>
    </row>
    <row r="40" spans="1:14" ht="13.5" customHeight="1" thickBot="1">
      <c r="A40" s="125"/>
      <c r="B40" s="324"/>
      <c r="C40" s="308" t="s">
        <v>295</v>
      </c>
      <c r="D40" s="296" t="s">
        <v>107</v>
      </c>
      <c r="E40" s="267">
        <v>0.35699999999999998</v>
      </c>
      <c r="F40" s="267">
        <v>0</v>
      </c>
      <c r="G40" s="267">
        <v>0</v>
      </c>
      <c r="H40" s="267">
        <v>0</v>
      </c>
      <c r="I40" s="255">
        <f t="shared" si="6"/>
        <v>0.35699999999999998</v>
      </c>
      <c r="J40" s="3"/>
      <c r="K40" s="3"/>
      <c r="L40" s="3"/>
      <c r="M40" s="3"/>
      <c r="N40" s="3"/>
    </row>
    <row r="41" spans="1:14" ht="13.5" customHeight="1" thickBot="1">
      <c r="A41" s="125"/>
      <c r="B41" s="324"/>
      <c r="C41" s="308" t="s">
        <v>295</v>
      </c>
      <c r="D41" s="296" t="s">
        <v>108</v>
      </c>
      <c r="E41" s="267">
        <v>2</v>
      </c>
      <c r="F41" s="267">
        <v>0</v>
      </c>
      <c r="G41" s="267">
        <v>0</v>
      </c>
      <c r="H41" s="267">
        <v>0</v>
      </c>
      <c r="I41" s="255">
        <f t="shared" si="6"/>
        <v>2</v>
      </c>
      <c r="J41" s="3"/>
      <c r="K41" s="3"/>
      <c r="L41" s="3"/>
      <c r="M41" s="3"/>
      <c r="N41" s="3"/>
    </row>
    <row r="42" spans="1:14" ht="13.5" customHeight="1">
      <c r="A42" s="125"/>
      <c r="B42" s="324"/>
      <c r="C42" s="308" t="s">
        <v>295</v>
      </c>
      <c r="D42" s="296" t="s">
        <v>109</v>
      </c>
      <c r="E42" s="267">
        <v>3.6709999999999998</v>
      </c>
      <c r="F42" s="267">
        <v>0</v>
      </c>
      <c r="G42" s="267">
        <v>0</v>
      </c>
      <c r="H42" s="267">
        <v>0</v>
      </c>
      <c r="I42" s="255">
        <f t="shared" si="6"/>
        <v>3.6709999999999998</v>
      </c>
      <c r="J42" s="3"/>
      <c r="K42" s="3"/>
      <c r="L42" s="3"/>
      <c r="M42" s="3"/>
      <c r="N42" s="3"/>
    </row>
    <row r="43" spans="1:14" ht="13.5" customHeight="1">
      <c r="A43" s="125"/>
      <c r="B43" s="327" t="s">
        <v>286</v>
      </c>
      <c r="C43" s="328"/>
      <c r="D43" s="328"/>
      <c r="E43" s="124">
        <f>SUM(E39:E42)</f>
        <v>10.348000000000001</v>
      </c>
      <c r="F43" s="124">
        <f t="shared" ref="F43:H43" si="7">SUM(F39:F42)</f>
        <v>0</v>
      </c>
      <c r="G43" s="124">
        <f t="shared" si="7"/>
        <v>0</v>
      </c>
      <c r="H43" s="124">
        <f t="shared" si="7"/>
        <v>0</v>
      </c>
      <c r="I43" s="126">
        <f>SUM(I39:I42)</f>
        <v>10.348000000000001</v>
      </c>
      <c r="J43" s="3"/>
      <c r="K43" s="3"/>
      <c r="L43" s="3"/>
      <c r="M43" s="3"/>
      <c r="N43" s="3"/>
    </row>
    <row r="44" spans="1:14" ht="13.5" customHeight="1">
      <c r="A44" s="125"/>
      <c r="B44" s="252" t="s">
        <v>87</v>
      </c>
      <c r="C44" s="123" t="s">
        <v>110</v>
      </c>
      <c r="D44" s="123" t="s">
        <v>110</v>
      </c>
      <c r="E44" s="267">
        <v>0</v>
      </c>
      <c r="F44" s="267">
        <v>0</v>
      </c>
      <c r="G44" s="267">
        <v>0</v>
      </c>
      <c r="H44" s="267">
        <v>0</v>
      </c>
      <c r="I44" s="255">
        <f>SUM(E44:H44)</f>
        <v>0</v>
      </c>
      <c r="J44" s="3"/>
      <c r="K44" s="3"/>
      <c r="L44" s="3"/>
      <c r="M44" s="3"/>
      <c r="N44" s="3"/>
    </row>
    <row r="45" spans="1:14" ht="13.5" customHeight="1">
      <c r="A45" s="125"/>
      <c r="B45" s="142" t="s">
        <v>88</v>
      </c>
      <c r="C45" s="123"/>
      <c r="D45" s="123"/>
      <c r="E45" s="124">
        <f>SUM(E44:E44)</f>
        <v>0</v>
      </c>
      <c r="F45" s="124">
        <f>SUM(F44:F44)</f>
        <v>0</v>
      </c>
      <c r="G45" s="124">
        <f>SUM(G44:G44)</f>
        <v>0</v>
      </c>
      <c r="H45" s="124">
        <f>SUM(H44:H44)</f>
        <v>0</v>
      </c>
      <c r="I45" s="126">
        <f>SUM(I44:I44)</f>
        <v>0</v>
      </c>
      <c r="J45" s="3"/>
      <c r="K45" s="3"/>
      <c r="L45" s="3"/>
      <c r="M45" s="3"/>
      <c r="N45" s="3"/>
    </row>
    <row r="46" spans="1:14" ht="13.5" customHeight="1">
      <c r="A46" s="125"/>
      <c r="B46" s="324" t="s">
        <v>111</v>
      </c>
      <c r="C46" s="274" t="s">
        <v>97</v>
      </c>
      <c r="D46" s="289" t="s">
        <v>296</v>
      </c>
      <c r="E46" s="253">
        <v>61.317</v>
      </c>
      <c r="F46" s="267">
        <v>0</v>
      </c>
      <c r="G46" s="267">
        <v>0</v>
      </c>
      <c r="H46" s="267">
        <v>0</v>
      </c>
      <c r="I46" s="255">
        <f>SUM(E46:H46)</f>
        <v>61.317</v>
      </c>
      <c r="J46" s="3"/>
      <c r="K46" s="3"/>
      <c r="L46" s="3"/>
      <c r="M46" s="3"/>
      <c r="N46" s="3"/>
    </row>
    <row r="47" spans="1:14" ht="13.5" customHeight="1">
      <c r="A47" s="125"/>
      <c r="B47" s="324"/>
      <c r="C47" s="280" t="s">
        <v>100</v>
      </c>
      <c r="D47" s="309" t="s">
        <v>297</v>
      </c>
      <c r="E47" s="253">
        <v>1.4530000000000001</v>
      </c>
      <c r="F47" s="267">
        <v>0</v>
      </c>
      <c r="G47" s="267">
        <v>0</v>
      </c>
      <c r="H47" s="267">
        <v>0</v>
      </c>
      <c r="I47" s="255">
        <f t="shared" ref="I47:I54" si="8">SUM(E47:H47)</f>
        <v>1.4530000000000001</v>
      </c>
      <c r="J47" s="3"/>
      <c r="K47" s="3"/>
      <c r="L47" s="3"/>
      <c r="M47" s="3"/>
      <c r="N47" s="3"/>
    </row>
    <row r="48" spans="1:14" ht="13.5" customHeight="1">
      <c r="A48" s="125"/>
      <c r="B48" s="324"/>
      <c r="C48" s="274" t="s">
        <v>259</v>
      </c>
      <c r="D48" s="289" t="s">
        <v>298</v>
      </c>
      <c r="E48" s="253">
        <v>3.738</v>
      </c>
      <c r="F48" s="267">
        <v>0</v>
      </c>
      <c r="G48" s="267">
        <v>0</v>
      </c>
      <c r="H48" s="267">
        <v>0</v>
      </c>
      <c r="I48" s="255">
        <f t="shared" si="8"/>
        <v>3.738</v>
      </c>
      <c r="J48" s="3"/>
      <c r="K48" s="3"/>
      <c r="L48" s="3"/>
      <c r="M48" s="3"/>
      <c r="N48" s="3"/>
    </row>
    <row r="49" spans="1:14" ht="13.5" customHeight="1">
      <c r="A49" s="125"/>
      <c r="B49" s="324"/>
      <c r="C49" s="123" t="s">
        <v>99</v>
      </c>
      <c r="D49" s="289" t="s">
        <v>299</v>
      </c>
      <c r="E49" s="253">
        <v>0.125</v>
      </c>
      <c r="F49" s="267">
        <v>0</v>
      </c>
      <c r="G49" s="267">
        <v>0</v>
      </c>
      <c r="H49" s="267">
        <v>0</v>
      </c>
      <c r="I49" s="255">
        <f t="shared" si="8"/>
        <v>0.125</v>
      </c>
      <c r="J49" s="3"/>
      <c r="K49" s="3"/>
      <c r="L49" s="3"/>
      <c r="M49" s="3"/>
      <c r="N49" s="3"/>
    </row>
    <row r="50" spans="1:14" ht="13.5" customHeight="1">
      <c r="A50" s="125"/>
      <c r="B50" s="324"/>
      <c r="C50" s="274" t="s">
        <v>256</v>
      </c>
      <c r="D50" s="289" t="s">
        <v>300</v>
      </c>
      <c r="E50" s="253">
        <v>5</v>
      </c>
      <c r="F50" s="267">
        <v>0</v>
      </c>
      <c r="G50" s="267">
        <v>0</v>
      </c>
      <c r="H50" s="267">
        <v>0</v>
      </c>
      <c r="I50" s="255">
        <f t="shared" si="8"/>
        <v>5</v>
      </c>
      <c r="J50" s="3"/>
      <c r="K50" s="3"/>
      <c r="L50" s="3"/>
      <c r="M50" s="3"/>
      <c r="N50" s="3"/>
    </row>
    <row r="51" spans="1:14" ht="13.5" customHeight="1">
      <c r="A51" s="125"/>
      <c r="B51" s="324"/>
      <c r="C51" s="123" t="s">
        <v>260</v>
      </c>
      <c r="D51" s="289" t="s">
        <v>301</v>
      </c>
      <c r="E51" s="253">
        <v>-0.128</v>
      </c>
      <c r="F51" s="267">
        <v>0</v>
      </c>
      <c r="G51" s="267">
        <v>0</v>
      </c>
      <c r="H51" s="267">
        <v>0</v>
      </c>
      <c r="I51" s="255">
        <f t="shared" si="8"/>
        <v>-0.128</v>
      </c>
      <c r="J51" s="3"/>
      <c r="K51" s="3"/>
      <c r="L51" s="3"/>
      <c r="M51" s="3"/>
      <c r="N51" s="3"/>
    </row>
    <row r="52" spans="1:14" ht="13.5" customHeight="1">
      <c r="A52" s="125"/>
      <c r="B52" s="324"/>
      <c r="C52" s="274" t="s">
        <v>261</v>
      </c>
      <c r="D52" s="289" t="s">
        <v>302</v>
      </c>
      <c r="E52" s="253">
        <v>-1.6E-2</v>
      </c>
      <c r="F52" s="267">
        <v>0</v>
      </c>
      <c r="G52" s="267">
        <v>0</v>
      </c>
      <c r="H52" s="267">
        <v>0</v>
      </c>
      <c r="I52" s="255">
        <f t="shared" si="8"/>
        <v>-1.6E-2</v>
      </c>
      <c r="J52" s="3"/>
      <c r="K52" s="3"/>
      <c r="L52" s="3"/>
      <c r="M52" s="3"/>
      <c r="N52" s="3"/>
    </row>
    <row r="53" spans="1:14" ht="13.5" customHeight="1">
      <c r="A53" s="125"/>
      <c r="B53" s="324"/>
      <c r="C53" s="274" t="s">
        <v>294</v>
      </c>
      <c r="D53" s="125" t="s">
        <v>304</v>
      </c>
      <c r="E53" s="253">
        <v>0.84599999999999997</v>
      </c>
      <c r="F53" s="267">
        <v>0</v>
      </c>
      <c r="G53" s="267">
        <v>0</v>
      </c>
      <c r="H53" s="267">
        <v>0</v>
      </c>
      <c r="I53" s="255">
        <f t="shared" si="8"/>
        <v>0.84599999999999997</v>
      </c>
      <c r="J53" s="3"/>
      <c r="K53" s="3"/>
      <c r="L53" s="3"/>
      <c r="M53" s="3"/>
      <c r="N53" s="3"/>
    </row>
    <row r="54" spans="1:14" ht="13.5" customHeight="1">
      <c r="A54" s="125"/>
      <c r="B54" s="324"/>
      <c r="C54" s="274" t="s">
        <v>294</v>
      </c>
      <c r="D54" s="123" t="s">
        <v>303</v>
      </c>
      <c r="E54" s="253">
        <v>0.17499999999999999</v>
      </c>
      <c r="F54" s="267">
        <v>0</v>
      </c>
      <c r="G54" s="267">
        <v>0</v>
      </c>
      <c r="H54" s="267">
        <v>0</v>
      </c>
      <c r="I54" s="255">
        <f t="shared" si="8"/>
        <v>0.17499999999999999</v>
      </c>
      <c r="J54" s="3"/>
      <c r="K54" s="3"/>
      <c r="L54" s="3"/>
      <c r="M54" s="3"/>
      <c r="N54" s="3"/>
    </row>
    <row r="55" spans="1:14" ht="13.5" customHeight="1">
      <c r="A55" s="125"/>
      <c r="B55" s="142" t="s">
        <v>103</v>
      </c>
      <c r="C55" s="290"/>
      <c r="D55" s="290"/>
      <c r="E55" s="124">
        <f>SUM(E46:E54)</f>
        <v>72.510000000000005</v>
      </c>
      <c r="F55" s="124">
        <f t="shared" ref="F55:H55" si="9">SUM(F46:F54)</f>
        <v>0</v>
      </c>
      <c r="G55" s="124">
        <f t="shared" si="9"/>
        <v>0</v>
      </c>
      <c r="H55" s="124">
        <f t="shared" si="9"/>
        <v>0</v>
      </c>
      <c r="I55" s="126">
        <f>SUM(I46:I54)</f>
        <v>72.510000000000005</v>
      </c>
      <c r="J55" s="3"/>
      <c r="K55" s="3"/>
      <c r="L55" s="3"/>
      <c r="M55" s="3"/>
      <c r="N55" s="3"/>
    </row>
    <row r="56" spans="1:14" ht="13.5" customHeight="1">
      <c r="A56" s="125"/>
      <c r="B56" s="142"/>
      <c r="C56" s="123" t="s">
        <v>112</v>
      </c>
      <c r="D56" s="123"/>
      <c r="E56" s="267">
        <v>0</v>
      </c>
      <c r="F56" s="267">
        <v>0</v>
      </c>
      <c r="G56" s="267">
        <v>0</v>
      </c>
      <c r="H56" s="267">
        <v>-3643.8157342456025</v>
      </c>
      <c r="I56" s="255">
        <f>SUM(E56:H56)</f>
        <v>-3643.8157342456025</v>
      </c>
      <c r="J56" s="3"/>
      <c r="K56" s="3"/>
      <c r="L56" s="3"/>
      <c r="M56" s="3"/>
      <c r="N56" s="3"/>
    </row>
    <row r="57" spans="1:14" ht="13.5" customHeight="1">
      <c r="A57" s="125"/>
      <c r="B57" s="325" t="s">
        <v>113</v>
      </c>
      <c r="C57" s="326"/>
      <c r="D57" s="326"/>
      <c r="E57" s="124">
        <f>E56</f>
        <v>0</v>
      </c>
      <c r="F57" s="124">
        <f t="shared" ref="F57:H57" si="10">F56</f>
        <v>0</v>
      </c>
      <c r="G57" s="124">
        <f t="shared" si="10"/>
        <v>0</v>
      </c>
      <c r="H57" s="124">
        <f t="shared" si="10"/>
        <v>-3643.8157342456025</v>
      </c>
      <c r="I57" s="126">
        <f>I56</f>
        <v>-3643.8157342456025</v>
      </c>
      <c r="J57" s="3"/>
      <c r="K57" s="3"/>
      <c r="L57" s="3"/>
      <c r="M57" s="3"/>
      <c r="N57" s="3"/>
    </row>
    <row r="58" spans="1:14" ht="13.5" customHeight="1" thickBot="1">
      <c r="A58" s="125"/>
      <c r="B58" s="169" t="s">
        <v>114</v>
      </c>
      <c r="C58" s="135"/>
      <c r="D58" s="136"/>
      <c r="E58" s="137">
        <f>E43+E45+E55+E57</f>
        <v>82.858000000000004</v>
      </c>
      <c r="F58" s="137">
        <f>F43+F45+F55+F57</f>
        <v>0</v>
      </c>
      <c r="G58" s="137">
        <f>G43+G45+G55+G57</f>
        <v>0</v>
      </c>
      <c r="H58" s="137">
        <f>H43+H45+H55+H57</f>
        <v>-3643.8157342456025</v>
      </c>
      <c r="I58" s="286">
        <f>I43+I45+I55+I57</f>
        <v>-3560.9577342456023</v>
      </c>
      <c r="J58" s="3"/>
      <c r="K58" s="3"/>
      <c r="L58" s="3"/>
      <c r="M58" s="3"/>
      <c r="N58" s="3"/>
    </row>
    <row r="59" spans="1:14" ht="13.5" customHeight="1" thickBot="1">
      <c r="A59" s="3"/>
      <c r="B59" s="125"/>
      <c r="C59" s="125"/>
      <c r="D59" s="125"/>
      <c r="E59" s="4"/>
      <c r="F59" s="4"/>
      <c r="G59" s="4"/>
      <c r="H59" s="4"/>
      <c r="I59" s="4"/>
      <c r="J59" s="3"/>
      <c r="K59" s="3"/>
      <c r="L59" s="3"/>
      <c r="M59" s="3"/>
      <c r="N59" s="3"/>
    </row>
    <row r="60" spans="1:14" ht="13.5" customHeight="1">
      <c r="A60" s="3"/>
      <c r="B60" s="143" t="s">
        <v>115</v>
      </c>
      <c r="C60" s="128"/>
      <c r="D60" s="170"/>
      <c r="E60" s="131">
        <f>E58+E36</f>
        <v>1089.6265483861273</v>
      </c>
      <c r="F60" s="131">
        <f>F58+F36</f>
        <v>-8.6229343552795577E-5</v>
      </c>
      <c r="G60" s="131">
        <f>G58+G36</f>
        <v>0</v>
      </c>
      <c r="H60" s="131">
        <f>H58+H36</f>
        <v>-3643.8157342456025</v>
      </c>
      <c r="I60" s="132">
        <f>I58+I36</f>
        <v>-2554.1892720888181</v>
      </c>
      <c r="J60" s="3"/>
      <c r="K60" s="3"/>
      <c r="L60" s="3"/>
      <c r="M60" s="3"/>
      <c r="N60" s="3"/>
    </row>
    <row r="61" spans="1:14" ht="13.5" customHeight="1" thickBot="1">
      <c r="A61" s="3"/>
      <c r="B61" s="168" t="s">
        <v>116</v>
      </c>
      <c r="C61" s="129"/>
      <c r="D61" s="130"/>
      <c r="E61" s="133">
        <f>E60+E4</f>
        <v>21667.185463137499</v>
      </c>
      <c r="F61" s="133">
        <f>F60+F4</f>
        <v>771.18754163190158</v>
      </c>
      <c r="G61" s="133">
        <f>G60+G4</f>
        <v>466.74150614584011</v>
      </c>
      <c r="H61" s="133">
        <f>H60+H4</f>
        <v>-3643.8157342456025</v>
      </c>
      <c r="I61" s="127">
        <f>I60+I4</f>
        <v>19261.298776669639</v>
      </c>
      <c r="J61" s="3"/>
      <c r="K61" s="3"/>
      <c r="L61" s="3"/>
      <c r="M61" s="3"/>
      <c r="N61" s="3"/>
    </row>
    <row r="62" spans="1:14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3.5" customHeight="1">
      <c r="A63" s="3"/>
      <c r="B63" s="3"/>
      <c r="C63" s="174"/>
      <c r="D63" s="3"/>
      <c r="E63" s="7"/>
      <c r="F63" s="7"/>
      <c r="G63" s="7"/>
      <c r="H63" s="7"/>
      <c r="I63" s="7"/>
      <c r="J63" s="3"/>
      <c r="K63" s="3"/>
      <c r="L63" s="3"/>
      <c r="M63" s="3"/>
      <c r="N63" s="3"/>
    </row>
    <row r="64" spans="1:14" ht="13.5" customHeight="1">
      <c r="A64" s="3"/>
      <c r="B64" s="3"/>
      <c r="C64" s="175"/>
      <c r="D64" s="3"/>
      <c r="E64" s="8"/>
      <c r="F64" s="7"/>
      <c r="G64" s="7"/>
      <c r="H64" s="7"/>
      <c r="I64" s="7"/>
      <c r="J64" s="3"/>
      <c r="K64" s="3"/>
      <c r="L64" s="3"/>
      <c r="M64" s="3"/>
      <c r="N64" s="3"/>
    </row>
    <row r="65" spans="1:14" ht="13.5" customHeight="1">
      <c r="A65" s="3"/>
      <c r="B65" s="3"/>
      <c r="C65" s="174"/>
      <c r="D65" s="3"/>
      <c r="E65" s="7"/>
      <c r="F65" s="7"/>
      <c r="G65" s="7"/>
      <c r="H65" s="7"/>
      <c r="I65" s="7"/>
      <c r="J65" s="3"/>
      <c r="K65" s="3"/>
      <c r="L65" s="3"/>
      <c r="M65" s="3"/>
      <c r="N65" s="3"/>
    </row>
    <row r="66" spans="1:14" ht="13.5" customHeight="1">
      <c r="A66" s="3"/>
      <c r="B66" s="3"/>
      <c r="C66" s="174"/>
      <c r="D66" s="3"/>
      <c r="E66" s="7"/>
      <c r="F66" s="7"/>
      <c r="G66" s="7"/>
      <c r="H66" s="7"/>
      <c r="I66" s="7"/>
      <c r="J66" s="3"/>
      <c r="K66" s="3"/>
      <c r="L66" s="3"/>
      <c r="M66" s="3"/>
      <c r="N66" s="3"/>
    </row>
    <row r="67" spans="1:14" ht="13.5" customHeight="1">
      <c r="A67" s="3"/>
      <c r="B67" s="3"/>
      <c r="C67" s="174"/>
      <c r="D67" s="3"/>
      <c r="E67" s="7"/>
      <c r="F67" s="7"/>
      <c r="G67" s="7"/>
      <c r="H67" s="7"/>
      <c r="I67" s="7"/>
      <c r="J67" s="3"/>
      <c r="K67" s="3"/>
      <c r="L67" s="3"/>
      <c r="M67" s="3"/>
      <c r="N67" s="3"/>
    </row>
    <row r="68" spans="1:14" ht="13.5" customHeight="1">
      <c r="A68" s="3"/>
      <c r="B68" s="3"/>
      <c r="C68" s="176"/>
      <c r="D68" s="3"/>
      <c r="E68" s="7"/>
      <c r="F68" s="7"/>
      <c r="G68" s="7"/>
      <c r="H68" s="7"/>
      <c r="I68" s="7"/>
      <c r="J68" s="3"/>
      <c r="K68" s="3"/>
      <c r="L68" s="3"/>
      <c r="M68" s="3"/>
      <c r="N68" s="3"/>
    </row>
    <row r="69" spans="1:14" ht="13.5" customHeight="1">
      <c r="A69" s="3"/>
      <c r="B69" s="3"/>
      <c r="C69" s="176"/>
      <c r="D69" s="3"/>
      <c r="E69" s="7"/>
      <c r="F69" s="7"/>
      <c r="G69" s="7"/>
      <c r="H69" s="7"/>
      <c r="I69" s="7"/>
      <c r="J69" s="3"/>
      <c r="K69" s="3"/>
      <c r="L69" s="3"/>
      <c r="M69" s="3"/>
      <c r="N69" s="3"/>
    </row>
    <row r="70" spans="1:14" ht="13.5" customHeight="1">
      <c r="A70" s="3"/>
      <c r="B70" s="3"/>
      <c r="C70" s="176"/>
      <c r="D70" s="3"/>
      <c r="E70" s="7"/>
      <c r="F70" s="7"/>
      <c r="G70" s="7"/>
      <c r="H70" s="7"/>
      <c r="I70" s="7"/>
      <c r="J70" s="3"/>
      <c r="K70" s="3"/>
      <c r="L70" s="3"/>
      <c r="M70" s="3"/>
      <c r="N70" s="3"/>
    </row>
    <row r="71" spans="1:14" ht="13.5" customHeight="1">
      <c r="A71" s="3"/>
      <c r="B71" s="3"/>
      <c r="C71" s="176"/>
      <c r="D71" s="3"/>
      <c r="E71" s="7"/>
      <c r="F71" s="7"/>
      <c r="G71" s="7"/>
      <c r="H71" s="7"/>
      <c r="I71" s="7"/>
      <c r="J71" s="3"/>
      <c r="K71" s="3"/>
      <c r="L71" s="3"/>
      <c r="M71" s="3"/>
      <c r="N71" s="3"/>
    </row>
    <row r="72" spans="1:14" ht="13.5" customHeight="1">
      <c r="A72" s="3"/>
      <c r="B72" s="3"/>
      <c r="C72" s="176"/>
      <c r="D72" s="3"/>
      <c r="E72" s="7"/>
      <c r="F72" s="7"/>
      <c r="G72" s="7"/>
      <c r="H72" s="7"/>
      <c r="I72" s="7"/>
      <c r="J72" s="3"/>
      <c r="K72" s="3"/>
      <c r="L72" s="3"/>
      <c r="M72" s="3"/>
      <c r="N72" s="3"/>
    </row>
    <row r="73" spans="1:14" ht="13.5" customHeight="1">
      <c r="A73" s="3"/>
      <c r="B73" s="3"/>
      <c r="C73" s="176"/>
      <c r="D73" s="3"/>
      <c r="E73" s="7"/>
      <c r="F73" s="7"/>
      <c r="G73" s="7"/>
      <c r="H73" s="7"/>
      <c r="I73" s="7"/>
      <c r="J73" s="3"/>
      <c r="K73" s="3"/>
      <c r="L73" s="3"/>
      <c r="M73" s="3"/>
      <c r="N73" s="3"/>
    </row>
    <row r="74" spans="1:14" ht="13.5" customHeight="1">
      <c r="A74" s="3"/>
      <c r="B74" s="3"/>
      <c r="C74" s="174"/>
      <c r="D74" s="3"/>
      <c r="E74" s="7"/>
      <c r="F74" s="7"/>
      <c r="G74" s="7"/>
      <c r="H74" s="7"/>
      <c r="I74" s="7"/>
      <c r="J74" s="3"/>
      <c r="K74" s="3"/>
      <c r="L74" s="3"/>
      <c r="M74" s="3"/>
      <c r="N74" s="3"/>
    </row>
    <row r="75" spans="1:14" ht="13.5" customHeight="1">
      <c r="A75" s="3"/>
      <c r="B75" s="3"/>
      <c r="C75" s="174"/>
      <c r="D75" s="3"/>
      <c r="E75" s="7"/>
      <c r="F75" s="7"/>
      <c r="G75" s="7"/>
      <c r="H75" s="7"/>
      <c r="I75" s="7"/>
      <c r="J75" s="3"/>
      <c r="K75" s="3"/>
      <c r="L75" s="3"/>
      <c r="M75" s="3"/>
      <c r="N75" s="3"/>
    </row>
    <row r="76" spans="1:14" ht="13.5" customHeight="1">
      <c r="A76" s="3"/>
      <c r="B76" s="3"/>
      <c r="C76" s="175"/>
      <c r="D76" s="3"/>
      <c r="E76" s="7"/>
      <c r="F76" s="7"/>
      <c r="G76" s="7"/>
      <c r="H76" s="7"/>
      <c r="I76" s="7"/>
      <c r="J76" s="3"/>
      <c r="K76" s="3"/>
      <c r="L76" s="3"/>
      <c r="M76" s="3"/>
      <c r="N76" s="3"/>
    </row>
    <row r="77" spans="1:14" ht="13.5" customHeight="1">
      <c r="A77" s="3"/>
      <c r="B77" s="3"/>
      <c r="C77" s="174"/>
      <c r="D77" s="3"/>
      <c r="E77" s="7"/>
      <c r="F77" s="7"/>
      <c r="G77" s="7"/>
      <c r="H77" s="7"/>
      <c r="I77" s="7"/>
      <c r="J77" s="3"/>
      <c r="K77" s="3"/>
      <c r="L77" s="3"/>
      <c r="M77" s="3"/>
      <c r="N77" s="3"/>
    </row>
    <row r="78" spans="1:14" ht="13.5" customHeight="1">
      <c r="A78" s="3"/>
      <c r="B78" s="3"/>
      <c r="C78" s="3"/>
      <c r="D78" s="3"/>
      <c r="E78" s="7"/>
      <c r="F78" s="7"/>
      <c r="G78" s="7"/>
      <c r="H78" s="7"/>
      <c r="I78" s="7"/>
      <c r="J78" s="3"/>
      <c r="K78" s="3"/>
      <c r="L78" s="3"/>
      <c r="M78" s="3"/>
      <c r="N78" s="3"/>
    </row>
    <row r="79" spans="1:14" ht="13.5" customHeight="1">
      <c r="A79" s="3"/>
      <c r="B79" s="3"/>
      <c r="C79" s="3"/>
      <c r="D79" s="3"/>
      <c r="E79" s="7"/>
      <c r="F79" s="7"/>
      <c r="G79" s="7"/>
      <c r="H79" s="7"/>
      <c r="I79" s="7"/>
      <c r="J79" s="3"/>
      <c r="K79" s="3"/>
      <c r="L79" s="3"/>
      <c r="M79" s="3"/>
      <c r="N79" s="3"/>
    </row>
    <row r="80" spans="1:14" ht="13.5" customHeight="1">
      <c r="A80" s="3"/>
      <c r="B80" s="3"/>
      <c r="C80" s="3"/>
      <c r="D80" s="3"/>
      <c r="E80" s="7"/>
      <c r="F80" s="7"/>
      <c r="G80" s="7"/>
      <c r="H80" s="7"/>
      <c r="I80" s="7"/>
      <c r="J80" s="3"/>
      <c r="K80" s="3"/>
      <c r="L80" s="3"/>
      <c r="M80" s="3"/>
      <c r="N80" s="3"/>
    </row>
    <row r="81" spans="1:14" ht="13.5" customHeight="1">
      <c r="A81" s="3"/>
      <c r="B81" s="3"/>
      <c r="C81" s="3"/>
      <c r="D81" s="3"/>
      <c r="E81" s="7"/>
      <c r="F81" s="7"/>
      <c r="G81" s="7"/>
      <c r="H81" s="7"/>
      <c r="I81" s="7"/>
      <c r="J81" s="3"/>
      <c r="K81" s="3"/>
      <c r="L81" s="3"/>
      <c r="M81" s="3"/>
      <c r="N81" s="3"/>
    </row>
    <row r="82" spans="1:14" ht="13.5" customHeight="1">
      <c r="A82" s="3"/>
      <c r="B82" s="3"/>
      <c r="C82" s="3"/>
      <c r="D82" s="3"/>
      <c r="E82" s="7"/>
      <c r="F82" s="7"/>
      <c r="G82" s="7"/>
      <c r="H82" s="7"/>
      <c r="I82" s="7"/>
      <c r="J82" s="3"/>
      <c r="K82" s="3"/>
      <c r="L82" s="3"/>
      <c r="M82" s="3"/>
      <c r="N82" s="3"/>
    </row>
    <row r="83" spans="1:14" ht="13.5" customHeight="1">
      <c r="A83" s="3"/>
      <c r="B83" s="3"/>
      <c r="C83" s="3"/>
      <c r="D83" s="3"/>
      <c r="E83" s="7"/>
      <c r="F83" s="7"/>
      <c r="G83" s="7"/>
      <c r="H83" s="7"/>
      <c r="I83" s="7"/>
      <c r="J83" s="3"/>
      <c r="K83" s="3"/>
      <c r="L83" s="3"/>
      <c r="M83" s="3"/>
      <c r="N83" s="3"/>
    </row>
    <row r="84" spans="1:14" ht="13.5" customHeight="1">
      <c r="A84" s="3"/>
      <c r="B84" s="3"/>
      <c r="C84" s="3"/>
      <c r="D84" s="3"/>
      <c r="E84" s="7"/>
      <c r="F84" s="7"/>
      <c r="G84" s="7"/>
      <c r="H84" s="7"/>
      <c r="I84" s="7"/>
      <c r="J84" s="3"/>
      <c r="K84" s="3"/>
      <c r="L84" s="3"/>
      <c r="M84" s="3"/>
      <c r="N84" s="3"/>
    </row>
    <row r="85" spans="1:14" ht="13.5" customHeight="1">
      <c r="A85" s="3"/>
      <c r="B85" s="3"/>
      <c r="C85" s="3"/>
      <c r="D85" s="3"/>
      <c r="E85" s="7"/>
      <c r="F85" s="7"/>
      <c r="G85" s="7"/>
      <c r="H85" s="7"/>
      <c r="I85" s="7"/>
      <c r="J85" s="3"/>
      <c r="K85" s="3"/>
      <c r="L85" s="3"/>
      <c r="M85" s="3"/>
      <c r="N85" s="3"/>
    </row>
    <row r="86" spans="1:14" ht="13.5" customHeight="1">
      <c r="A86" s="3"/>
      <c r="B86" s="3"/>
      <c r="C86" s="3"/>
      <c r="D86" s="3"/>
      <c r="E86" s="7"/>
      <c r="F86" s="7"/>
      <c r="G86" s="7"/>
      <c r="H86" s="7"/>
      <c r="I86" s="7"/>
      <c r="J86" s="3"/>
      <c r="K86" s="3"/>
      <c r="L86" s="3"/>
      <c r="M86" s="3"/>
      <c r="N86" s="3"/>
    </row>
    <row r="87" spans="1:14" ht="13.5" customHeight="1">
      <c r="A87" s="3"/>
      <c r="B87" s="3"/>
      <c r="C87" s="3"/>
      <c r="D87" s="3"/>
      <c r="E87" s="7"/>
      <c r="F87" s="7"/>
      <c r="G87" s="7"/>
      <c r="H87" s="7"/>
      <c r="I87" s="7"/>
      <c r="J87" s="3"/>
      <c r="K87" s="3"/>
      <c r="L87" s="3"/>
      <c r="M87" s="3"/>
      <c r="N87" s="3"/>
    </row>
    <row r="88" spans="1:14" ht="13.5" customHeight="1">
      <c r="A88" s="3"/>
      <c r="B88" s="3"/>
      <c r="C88" s="3"/>
      <c r="D88" s="3"/>
      <c r="E88" s="7"/>
      <c r="F88" s="7"/>
      <c r="G88" s="7"/>
      <c r="H88" s="7"/>
      <c r="I88" s="7"/>
      <c r="J88" s="3"/>
      <c r="K88" s="3"/>
      <c r="L88" s="3"/>
      <c r="M88" s="3"/>
      <c r="N88" s="3"/>
    </row>
    <row r="89" spans="1:14" ht="13.5" customHeight="1">
      <c r="A89" s="3"/>
      <c r="B89" s="3"/>
      <c r="C89" s="3"/>
      <c r="D89" s="3"/>
      <c r="E89" s="7"/>
      <c r="F89" s="7"/>
      <c r="G89" s="7"/>
      <c r="H89" s="7"/>
      <c r="I89" s="7"/>
      <c r="J89" s="3"/>
      <c r="K89" s="3"/>
      <c r="L89" s="3"/>
      <c r="M89" s="3"/>
      <c r="N89" s="3"/>
    </row>
    <row r="90" spans="1:14" ht="13.5" customHeight="1">
      <c r="A90" s="3"/>
      <c r="B90" s="3"/>
      <c r="C90" s="3"/>
      <c r="D90" s="3"/>
      <c r="E90" s="7"/>
      <c r="F90" s="7"/>
      <c r="G90" s="7"/>
      <c r="H90" s="7"/>
      <c r="I90" s="7"/>
      <c r="J90" s="3"/>
      <c r="K90" s="3"/>
      <c r="L90" s="3"/>
      <c r="M90" s="3"/>
      <c r="N90" s="3"/>
    </row>
    <row r="91" spans="1:14" ht="13.5" customHeight="1">
      <c r="A91" s="3"/>
      <c r="B91" s="3"/>
      <c r="C91" s="3"/>
      <c r="D91" s="3"/>
      <c r="E91" s="7"/>
      <c r="F91" s="7"/>
      <c r="G91" s="7"/>
      <c r="H91" s="7"/>
      <c r="I91" s="7"/>
      <c r="J91" s="3"/>
      <c r="K91" s="3"/>
      <c r="L91" s="3"/>
      <c r="M91" s="3"/>
      <c r="N91" s="3"/>
    </row>
    <row r="92" spans="1:14" ht="13.5" customHeight="1">
      <c r="A92" s="3"/>
      <c r="B92" s="3"/>
      <c r="C92" s="3"/>
      <c r="D92" s="3"/>
      <c r="E92" s="7"/>
      <c r="F92" s="7"/>
      <c r="G92" s="7"/>
      <c r="H92" s="7"/>
      <c r="I92" s="7"/>
      <c r="J92" s="3"/>
      <c r="K92" s="3"/>
      <c r="L92" s="3"/>
      <c r="M92" s="3"/>
      <c r="N92" s="3"/>
    </row>
    <row r="93" spans="1:14" ht="13.5" customHeight="1">
      <c r="A93" s="3"/>
      <c r="B93" s="3"/>
      <c r="C93" s="3"/>
      <c r="D93" s="3"/>
      <c r="E93" s="7"/>
      <c r="F93" s="7"/>
      <c r="G93" s="7"/>
      <c r="H93" s="7"/>
      <c r="I93" s="7"/>
      <c r="J93" s="3"/>
      <c r="K93" s="3"/>
      <c r="L93" s="3"/>
      <c r="M93" s="3"/>
      <c r="N93" s="3"/>
    </row>
    <row r="94" spans="1:1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</sheetData>
  <mergeCells count="9">
    <mergeCell ref="B46:B54"/>
    <mergeCell ref="B57:D57"/>
    <mergeCell ref="B43:D43"/>
    <mergeCell ref="B9:D9"/>
    <mergeCell ref="B12:D12"/>
    <mergeCell ref="B35:D35"/>
    <mergeCell ref="B10:B11"/>
    <mergeCell ref="B13:B34"/>
    <mergeCell ref="B39:B42"/>
  </mergeCells>
  <phoneticPr fontId="33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987"/>
  <sheetViews>
    <sheetView showGridLines="0" zoomScale="70" zoomScaleNormal="70" workbookViewId="0">
      <selection activeCell="B31" sqref="B31"/>
    </sheetView>
  </sheetViews>
  <sheetFormatPr defaultColWidth="12.58203125" defaultRowHeight="15" customHeight="1"/>
  <cols>
    <col min="1" max="1" width="7.58203125" customWidth="1"/>
    <col min="2" max="2" width="76.83203125" style="109" bestFit="1" customWidth="1"/>
    <col min="3" max="3" width="58.08203125" customWidth="1"/>
    <col min="4" max="4" width="76.58203125" customWidth="1"/>
    <col min="5" max="7" width="16.08203125" customWidth="1"/>
    <col min="8" max="14" width="7.58203125" customWidth="1"/>
  </cols>
  <sheetData>
    <row r="1" spans="1:14" ht="14.25" customHeight="1">
      <c r="B1" s="3"/>
      <c r="C1" s="3"/>
      <c r="D1" s="3"/>
      <c r="E1" s="3"/>
      <c r="F1" s="3"/>
      <c r="G1" s="3"/>
    </row>
    <row r="2" spans="1:14" ht="14.25" customHeight="1" thickBot="1">
      <c r="B2" s="298" t="s">
        <v>305</v>
      </c>
      <c r="C2" s="3"/>
      <c r="D2" s="3"/>
      <c r="E2" s="3"/>
      <c r="F2" s="3"/>
      <c r="G2" s="3"/>
    </row>
    <row r="3" spans="1:14" ht="14.25" customHeight="1" thickBot="1">
      <c r="B3" s="145"/>
      <c r="C3" s="125"/>
      <c r="D3" s="125"/>
      <c r="E3" s="138" t="s">
        <v>117</v>
      </c>
      <c r="F3" s="19" t="s">
        <v>309</v>
      </c>
      <c r="G3" s="20" t="s">
        <v>308</v>
      </c>
    </row>
    <row r="4" spans="1:14" ht="14.25" customHeight="1" thickBot="1">
      <c r="A4" s="3"/>
      <c r="B4" s="144" t="s">
        <v>284</v>
      </c>
      <c r="C4" s="139"/>
      <c r="D4" s="139"/>
      <c r="E4" s="310">
        <v>2867.7617691182218</v>
      </c>
      <c r="F4" s="311">
        <v>90.385768694951565</v>
      </c>
      <c r="G4" s="273">
        <f>E4+F4</f>
        <v>2958.1475378131731</v>
      </c>
      <c r="H4" s="3"/>
      <c r="I4" s="3"/>
      <c r="J4" s="3"/>
      <c r="K4" s="3"/>
      <c r="L4" s="3"/>
      <c r="M4" s="3"/>
      <c r="N4" s="3"/>
    </row>
    <row r="5" spans="1:14" ht="14.25" customHeight="1">
      <c r="B5" s="10"/>
      <c r="C5" s="3"/>
      <c r="D5" s="3"/>
      <c r="E5" s="3"/>
      <c r="F5" s="3"/>
      <c r="G5" s="3"/>
    </row>
    <row r="6" spans="1:14" ht="18" customHeight="1" thickBot="1">
      <c r="B6" s="279" t="s">
        <v>79</v>
      </c>
      <c r="C6" s="3"/>
      <c r="D6" s="3"/>
      <c r="E6" s="3"/>
      <c r="F6" s="3"/>
      <c r="G6" s="3"/>
    </row>
    <row r="7" spans="1:14" ht="42.75" customHeight="1">
      <c r="B7" s="281" t="s">
        <v>118</v>
      </c>
      <c r="C7" s="282" t="s">
        <v>81</v>
      </c>
      <c r="D7" s="282" t="s">
        <v>82</v>
      </c>
      <c r="E7" s="283" t="s">
        <v>117</v>
      </c>
      <c r="F7" s="283" t="s">
        <v>309</v>
      </c>
      <c r="G7" s="284" t="s">
        <v>308</v>
      </c>
    </row>
    <row r="8" spans="1:14" ht="14.25" customHeight="1">
      <c r="A8" s="3"/>
      <c r="B8" s="285" t="s">
        <v>285</v>
      </c>
      <c r="C8" s="123" t="s">
        <v>85</v>
      </c>
      <c r="D8" s="125" t="s">
        <v>288</v>
      </c>
      <c r="E8" s="278">
        <v>257.86499747171638</v>
      </c>
      <c r="F8" s="267">
        <v>-5.0622993679641342</v>
      </c>
      <c r="G8" s="255">
        <f>E8+F8</f>
        <v>252.80269810375225</v>
      </c>
      <c r="H8" s="3"/>
      <c r="I8" s="3"/>
      <c r="J8" s="3"/>
      <c r="K8" s="3"/>
      <c r="L8" s="3"/>
      <c r="M8" s="3"/>
      <c r="N8" s="3"/>
    </row>
    <row r="9" spans="1:14" ht="14.25" customHeight="1">
      <c r="A9" s="3"/>
      <c r="B9" s="325" t="s">
        <v>286</v>
      </c>
      <c r="C9" s="326"/>
      <c r="D9" s="326"/>
      <c r="E9" s="270">
        <f>E8</f>
        <v>257.86499747171638</v>
      </c>
      <c r="F9" s="270">
        <f>F8</f>
        <v>-5.0622993679641342</v>
      </c>
      <c r="G9" s="126">
        <f>E9+F9</f>
        <v>252.80269810375225</v>
      </c>
      <c r="H9" s="3"/>
      <c r="I9" s="3"/>
      <c r="J9" s="3"/>
      <c r="K9" s="3"/>
      <c r="L9" s="3"/>
      <c r="M9" s="3"/>
      <c r="N9" s="3"/>
    </row>
    <row r="10" spans="1:14" ht="14.25" customHeight="1">
      <c r="A10" s="3"/>
      <c r="B10" s="252" t="s">
        <v>87</v>
      </c>
      <c r="C10" s="280" t="s">
        <v>89</v>
      </c>
      <c r="D10" s="280" t="s">
        <v>306</v>
      </c>
      <c r="E10" s="269">
        <v>2.3037653646002294</v>
      </c>
      <c r="F10" s="267">
        <v>0</v>
      </c>
      <c r="G10" s="255">
        <f>E10+F10</f>
        <v>2.3037653646002294</v>
      </c>
      <c r="H10" s="3"/>
      <c r="I10" s="3"/>
      <c r="J10" s="3"/>
      <c r="K10" s="3"/>
      <c r="L10" s="3"/>
      <c r="M10" s="3"/>
      <c r="N10" s="3"/>
    </row>
    <row r="11" spans="1:14" ht="14.25" customHeight="1">
      <c r="B11" s="325" t="s">
        <v>88</v>
      </c>
      <c r="C11" s="326"/>
      <c r="D11" s="326"/>
      <c r="E11" s="124">
        <f>SUM(E10:E10)</f>
        <v>2.3037653646002294</v>
      </c>
      <c r="F11" s="124">
        <f t="shared" ref="F11:G11" si="0">SUM(F10:F10)</f>
        <v>0</v>
      </c>
      <c r="G11" s="126">
        <f t="shared" si="0"/>
        <v>2.3037653646002294</v>
      </c>
    </row>
    <row r="12" spans="1:14" ht="14.25" customHeight="1">
      <c r="B12" s="324" t="s">
        <v>111</v>
      </c>
      <c r="C12" s="280" t="s">
        <v>101</v>
      </c>
      <c r="D12" s="125" t="s">
        <v>307</v>
      </c>
      <c r="E12" s="269">
        <v>0.38732055192341358</v>
      </c>
      <c r="F12" s="267">
        <v>0</v>
      </c>
      <c r="G12" s="255">
        <f t="shared" ref="G12:G13" si="1">E12+F12</f>
        <v>0.38732055192341358</v>
      </c>
    </row>
    <row r="13" spans="1:14" ht="14.25" customHeight="1">
      <c r="B13" s="324"/>
      <c r="C13" s="280" t="s">
        <v>100</v>
      </c>
      <c r="D13" s="280" t="s">
        <v>119</v>
      </c>
      <c r="E13" s="269">
        <v>-1.9491857759019831</v>
      </c>
      <c r="F13" s="267">
        <v>0</v>
      </c>
      <c r="G13" s="255">
        <f t="shared" si="1"/>
        <v>-1.9491857759019831</v>
      </c>
    </row>
    <row r="14" spans="1:14" ht="14.25" customHeight="1">
      <c r="B14" s="324"/>
      <c r="C14" s="280" t="s">
        <v>120</v>
      </c>
      <c r="D14" s="280" t="s">
        <v>121</v>
      </c>
      <c r="E14" s="269">
        <v>0</v>
      </c>
      <c r="F14" s="267">
        <v>0</v>
      </c>
      <c r="G14" s="255">
        <f>E14+F14</f>
        <v>0</v>
      </c>
    </row>
    <row r="15" spans="1:14" ht="14.25" customHeight="1">
      <c r="B15" s="325" t="s">
        <v>103</v>
      </c>
      <c r="C15" s="326"/>
      <c r="D15" s="326"/>
      <c r="E15" s="124">
        <f>SUM(E12:E14)</f>
        <v>-1.5618652239785695</v>
      </c>
      <c r="F15" s="124">
        <f>SUM(F12:F14)</f>
        <v>0</v>
      </c>
      <c r="G15" s="126">
        <f>SUM(G12:G14)</f>
        <v>-1.5618652239785695</v>
      </c>
    </row>
    <row r="16" spans="1:14" ht="14.25" customHeight="1" thickBot="1">
      <c r="B16" s="169" t="s">
        <v>104</v>
      </c>
      <c r="C16" s="135"/>
      <c r="D16" s="135"/>
      <c r="E16" s="137">
        <f>E9+E11+E15</f>
        <v>258.60689761233806</v>
      </c>
      <c r="F16" s="137">
        <f>F9+F11+F15</f>
        <v>-5.0622993679641342</v>
      </c>
      <c r="G16" s="286">
        <f>G9+G11+G15</f>
        <v>253.5445982443739</v>
      </c>
    </row>
    <row r="17" spans="1:14" ht="14.25" customHeight="1">
      <c r="B17" s="10"/>
      <c r="C17" s="3"/>
      <c r="D17" s="3"/>
      <c r="E17" s="2"/>
      <c r="F17" s="2"/>
      <c r="G17" s="2"/>
    </row>
    <row r="18" spans="1:14" ht="14.25" customHeight="1" thickBot="1">
      <c r="A18" s="3"/>
      <c r="B18" s="134" t="s">
        <v>105</v>
      </c>
      <c r="C18" s="28"/>
      <c r="D18" s="28"/>
      <c r="E18" s="29"/>
      <c r="F18" s="29"/>
      <c r="G18" s="29"/>
      <c r="H18" s="3"/>
      <c r="I18" s="3"/>
      <c r="J18" s="3"/>
      <c r="K18" s="3"/>
      <c r="L18" s="3"/>
      <c r="M18" s="3"/>
      <c r="N18" s="3"/>
    </row>
    <row r="19" spans="1:14" ht="14.25" customHeight="1" thickBot="1">
      <c r="A19" s="3"/>
      <c r="B19" s="333" t="s">
        <v>84</v>
      </c>
      <c r="C19" s="308" t="s">
        <v>295</v>
      </c>
      <c r="D19" s="291" t="s">
        <v>122</v>
      </c>
      <c r="E19" s="292">
        <v>28.954999999999998</v>
      </c>
      <c r="F19" s="271">
        <v>0</v>
      </c>
      <c r="G19" s="272">
        <f>E19+F19</f>
        <v>28.954999999999998</v>
      </c>
      <c r="H19" s="3"/>
      <c r="I19" s="3"/>
      <c r="J19" s="3"/>
      <c r="K19" s="3"/>
      <c r="L19" s="3"/>
      <c r="M19" s="3"/>
      <c r="N19" s="3"/>
    </row>
    <row r="20" spans="1:14" ht="14.25" customHeight="1" thickBot="1">
      <c r="A20" s="3"/>
      <c r="B20" s="324"/>
      <c r="C20" s="308" t="s">
        <v>295</v>
      </c>
      <c r="D20" s="287" t="s">
        <v>123</v>
      </c>
      <c r="E20" s="288">
        <v>10</v>
      </c>
      <c r="F20" s="267">
        <v>0</v>
      </c>
      <c r="G20" s="255">
        <f t="shared" ref="G20:G22" si="2">E20+F20</f>
        <v>10</v>
      </c>
      <c r="H20" s="3"/>
      <c r="I20" s="3"/>
      <c r="J20" s="3"/>
      <c r="K20" s="3"/>
      <c r="L20" s="3"/>
      <c r="M20" s="3"/>
      <c r="N20" s="3"/>
    </row>
    <row r="21" spans="1:14" ht="14.25" customHeight="1" thickBot="1">
      <c r="A21" s="3"/>
      <c r="B21" s="324"/>
      <c r="C21" s="308" t="s">
        <v>295</v>
      </c>
      <c r="D21" s="287" t="s">
        <v>124</v>
      </c>
      <c r="E21" s="288">
        <v>88.477000000000004</v>
      </c>
      <c r="F21" s="267">
        <v>0</v>
      </c>
      <c r="G21" s="255">
        <f t="shared" si="2"/>
        <v>88.477000000000004</v>
      </c>
      <c r="H21" s="3"/>
      <c r="I21" s="3"/>
      <c r="J21" s="3"/>
      <c r="K21" s="3"/>
      <c r="L21" s="3"/>
      <c r="M21" s="3"/>
      <c r="N21" s="3"/>
    </row>
    <row r="22" spans="1:14" ht="14.25" customHeight="1">
      <c r="A22" s="3"/>
      <c r="B22" s="324"/>
      <c r="C22" s="308" t="s">
        <v>295</v>
      </c>
      <c r="D22" s="287" t="s">
        <v>108</v>
      </c>
      <c r="E22" s="288">
        <v>23</v>
      </c>
      <c r="F22" s="267">
        <v>0</v>
      </c>
      <c r="G22" s="255">
        <f t="shared" si="2"/>
        <v>23</v>
      </c>
      <c r="H22" s="3"/>
      <c r="I22" s="3"/>
      <c r="J22" s="3"/>
      <c r="K22" s="3"/>
      <c r="L22" s="3"/>
      <c r="M22" s="3"/>
      <c r="N22" s="3"/>
    </row>
    <row r="23" spans="1:14" ht="14.25" customHeight="1">
      <c r="A23" s="3"/>
      <c r="B23" s="327" t="s">
        <v>86</v>
      </c>
      <c r="C23" s="328"/>
      <c r="D23" s="328"/>
      <c r="E23" s="124">
        <f>SUM(E19:E22)</f>
        <v>150.43200000000002</v>
      </c>
      <c r="F23" s="124">
        <f t="shared" ref="F23:G23" si="3">SUM(F19:F22)</f>
        <v>0</v>
      </c>
      <c r="G23" s="126">
        <f t="shared" si="3"/>
        <v>150.43200000000002</v>
      </c>
      <c r="H23" s="3"/>
      <c r="I23" s="3"/>
      <c r="J23" s="3"/>
      <c r="K23" s="3"/>
      <c r="L23" s="3"/>
      <c r="M23" s="3"/>
      <c r="N23" s="3"/>
    </row>
    <row r="24" spans="1:14" ht="14.25" customHeight="1">
      <c r="A24" s="3"/>
      <c r="B24" s="252" t="s">
        <v>87</v>
      </c>
      <c r="C24" s="123" t="s">
        <v>110</v>
      </c>
      <c r="D24" s="123" t="s">
        <v>110</v>
      </c>
      <c r="E24" s="267">
        <v>0</v>
      </c>
      <c r="F24" s="267">
        <v>0</v>
      </c>
      <c r="G24" s="255">
        <f>E24+F24</f>
        <v>0</v>
      </c>
      <c r="H24" s="3"/>
      <c r="I24" s="3"/>
      <c r="J24" s="3"/>
      <c r="K24" s="3"/>
      <c r="L24" s="3"/>
      <c r="M24" s="3"/>
      <c r="N24" s="3"/>
    </row>
    <row r="25" spans="1:14" ht="14.25" customHeight="1">
      <c r="A25" s="3"/>
      <c r="B25" s="142" t="s">
        <v>88</v>
      </c>
      <c r="C25" s="123"/>
      <c r="D25" s="123"/>
      <c r="E25" s="124">
        <f>SUM(E24:E24)</f>
        <v>0</v>
      </c>
      <c r="F25" s="124">
        <f>SUM(F24:F24)</f>
        <v>0</v>
      </c>
      <c r="G25" s="126">
        <f>SUM(G24:G24)</f>
        <v>0</v>
      </c>
      <c r="H25" s="3"/>
      <c r="I25" s="3"/>
      <c r="J25" s="3"/>
      <c r="K25" s="3"/>
      <c r="L25" s="3"/>
      <c r="M25" s="3"/>
      <c r="N25" s="3"/>
    </row>
    <row r="26" spans="1:14" ht="14.25" customHeight="1">
      <c r="A26" s="3"/>
      <c r="B26" s="324" t="s">
        <v>111</v>
      </c>
      <c r="C26" s="280" t="s">
        <v>100</v>
      </c>
      <c r="D26" s="289" t="s">
        <v>312</v>
      </c>
      <c r="E26" s="253">
        <v>15.02</v>
      </c>
      <c r="F26" s="254">
        <v>0</v>
      </c>
      <c r="G26" s="255">
        <f>SUM(E26:F26)</f>
        <v>15.02</v>
      </c>
      <c r="H26" s="3"/>
      <c r="I26" s="3"/>
      <c r="J26" s="3"/>
      <c r="K26" s="3"/>
      <c r="L26" s="3"/>
      <c r="M26" s="3"/>
      <c r="N26" s="3"/>
    </row>
    <row r="27" spans="1:14" ht="14.25" customHeight="1">
      <c r="A27" s="3"/>
      <c r="B27" s="324"/>
      <c r="C27" s="274" t="s">
        <v>310</v>
      </c>
      <c r="D27" s="123" t="s">
        <v>303</v>
      </c>
      <c r="E27" s="253">
        <v>0.59099999999999997</v>
      </c>
      <c r="F27" s="254">
        <v>0</v>
      </c>
      <c r="G27" s="255">
        <f t="shared" ref="G27:G28" si="4">SUM(E27:F27)</f>
        <v>0.59099999999999997</v>
      </c>
      <c r="H27" s="3"/>
      <c r="I27" s="3"/>
      <c r="J27" s="3"/>
      <c r="K27" s="3"/>
      <c r="L27" s="3"/>
      <c r="M27" s="3"/>
      <c r="N27" s="3"/>
    </row>
    <row r="28" spans="1:14" ht="14.25" customHeight="1">
      <c r="A28" s="3"/>
      <c r="B28" s="324"/>
      <c r="C28" s="274" t="s">
        <v>311</v>
      </c>
      <c r="D28" s="123" t="s">
        <v>303</v>
      </c>
      <c r="E28" s="253">
        <v>0</v>
      </c>
      <c r="F28" s="253">
        <v>-0.193</v>
      </c>
      <c r="G28" s="255">
        <f t="shared" si="4"/>
        <v>-0.193</v>
      </c>
      <c r="H28" s="3"/>
      <c r="I28" s="3"/>
      <c r="J28" s="3"/>
      <c r="K28" s="3"/>
      <c r="L28" s="3"/>
      <c r="M28" s="3"/>
      <c r="N28" s="3"/>
    </row>
    <row r="29" spans="1:14" ht="14.15" customHeight="1">
      <c r="A29" s="3"/>
      <c r="B29" s="142" t="s">
        <v>103</v>
      </c>
      <c r="C29" s="123"/>
      <c r="D29" s="123"/>
      <c r="E29" s="124">
        <f>SUM(E26:E28)</f>
        <v>15.610999999999999</v>
      </c>
      <c r="F29" s="124">
        <f>SUM(F26:F28)</f>
        <v>-0.193</v>
      </c>
      <c r="G29" s="126">
        <f>SUM(G26:G28)</f>
        <v>15.417999999999999</v>
      </c>
      <c r="H29" s="3"/>
      <c r="I29" s="3"/>
      <c r="J29" s="3"/>
      <c r="K29" s="3"/>
      <c r="L29" s="3"/>
      <c r="M29" s="3"/>
      <c r="N29" s="3"/>
    </row>
    <row r="30" spans="1:14" ht="14.25" customHeight="1" thickBot="1">
      <c r="A30" s="3"/>
      <c r="B30" s="169" t="s">
        <v>114</v>
      </c>
      <c r="C30" s="135"/>
      <c r="D30" s="136"/>
      <c r="E30" s="137">
        <f>E23+E25+E29</f>
        <v>166.04300000000001</v>
      </c>
      <c r="F30" s="137">
        <f>F23+F25+F29</f>
        <v>-0.193</v>
      </c>
      <c r="G30" s="286">
        <f>G23+G25+G29</f>
        <v>165.85000000000002</v>
      </c>
      <c r="H30" s="3"/>
      <c r="I30" s="3"/>
      <c r="J30" s="3"/>
      <c r="K30" s="3"/>
      <c r="L30" s="3"/>
      <c r="M30" s="3"/>
      <c r="N30" s="3"/>
    </row>
    <row r="31" spans="1:14" ht="14.25" customHeight="1" thickBot="1">
      <c r="A31" s="3"/>
      <c r="B31" s="3"/>
      <c r="C31" s="3"/>
      <c r="D31" s="3"/>
      <c r="E31" s="8"/>
      <c r="F31" s="8"/>
      <c r="G31" s="8"/>
      <c r="H31" s="3"/>
      <c r="I31" s="3"/>
      <c r="J31" s="3"/>
      <c r="K31" s="3"/>
      <c r="L31" s="3"/>
      <c r="M31" s="3"/>
      <c r="N31" s="3"/>
    </row>
    <row r="32" spans="1:14" ht="14.25" customHeight="1">
      <c r="A32" s="3"/>
      <c r="B32" s="143" t="s">
        <v>115</v>
      </c>
      <c r="C32" s="128"/>
      <c r="D32" s="170"/>
      <c r="E32" s="131">
        <f>E30+E16</f>
        <v>424.64989761233807</v>
      </c>
      <c r="F32" s="131">
        <f>F30+F16</f>
        <v>-5.2552993679641338</v>
      </c>
      <c r="G32" s="132">
        <f>G30+G16</f>
        <v>419.39459824437392</v>
      </c>
      <c r="H32" s="3"/>
      <c r="I32" s="3"/>
      <c r="J32" s="3"/>
      <c r="K32" s="3"/>
      <c r="L32" s="3"/>
      <c r="M32" s="3"/>
      <c r="N32" s="3"/>
    </row>
    <row r="33" spans="1:14" ht="14.25" customHeight="1" thickBot="1">
      <c r="A33" s="3"/>
      <c r="B33" s="168" t="s">
        <v>125</v>
      </c>
      <c r="C33" s="129"/>
      <c r="D33" s="130"/>
      <c r="E33" s="133">
        <f>E4+E32</f>
        <v>3292.4116667305598</v>
      </c>
      <c r="F33" s="133">
        <f>F4+F32</f>
        <v>85.130469326987438</v>
      </c>
      <c r="G33" s="127">
        <f>G4+G32</f>
        <v>3377.5421360575469</v>
      </c>
      <c r="H33" s="3"/>
      <c r="I33" s="3"/>
      <c r="J33" s="3"/>
      <c r="K33" s="3"/>
      <c r="L33" s="3"/>
      <c r="M33" s="3"/>
      <c r="N33" s="3"/>
    </row>
    <row r="34" spans="1:14" ht="14.25" customHeight="1">
      <c r="B34" s="10"/>
      <c r="C34" s="3"/>
      <c r="D34" s="3"/>
      <c r="E34" s="172"/>
      <c r="F34" s="30"/>
    </row>
    <row r="35" spans="1:14" ht="14.25" customHeight="1">
      <c r="B35" s="10"/>
      <c r="C35" s="3"/>
      <c r="D35" s="3"/>
      <c r="F35" s="30"/>
    </row>
    <row r="36" spans="1:14" ht="14.25" customHeight="1">
      <c r="B36" s="10"/>
      <c r="C36" s="3"/>
      <c r="D36" s="3"/>
      <c r="F36" s="30"/>
    </row>
    <row r="37" spans="1:14" ht="14.25" customHeight="1">
      <c r="B37" s="10"/>
      <c r="C37" s="3"/>
      <c r="D37" s="3"/>
      <c r="F37" s="30"/>
    </row>
    <row r="38" spans="1:14" ht="14.25" customHeight="1">
      <c r="B38" s="10"/>
      <c r="C38" s="3"/>
      <c r="D38" s="3"/>
      <c r="F38" s="30"/>
    </row>
    <row r="39" spans="1:14" ht="14.25" customHeight="1">
      <c r="B39" s="10"/>
      <c r="C39" s="3"/>
      <c r="D39" s="3"/>
      <c r="F39" s="30"/>
    </row>
    <row r="40" spans="1:14" ht="14.25" customHeight="1">
      <c r="B40" s="10"/>
      <c r="C40" s="3"/>
      <c r="D40" s="3"/>
      <c r="F40" s="30"/>
    </row>
    <row r="41" spans="1:14" ht="14.25" customHeight="1">
      <c r="B41" s="10"/>
      <c r="C41" s="3"/>
      <c r="D41" s="3"/>
      <c r="F41" s="30"/>
    </row>
    <row r="42" spans="1:14" ht="14.25" customHeight="1">
      <c r="B42" s="10"/>
      <c r="C42" s="3"/>
      <c r="D42" s="3"/>
      <c r="F42" s="30"/>
    </row>
    <row r="43" spans="1:14" ht="14.25" customHeight="1">
      <c r="B43" s="10"/>
      <c r="C43" s="3"/>
      <c r="D43" s="3"/>
      <c r="F43" s="30"/>
    </row>
    <row r="44" spans="1:14" ht="14.25" customHeight="1">
      <c r="B44" s="10"/>
      <c r="C44" s="3"/>
      <c r="D44" s="3"/>
      <c r="F44" s="30"/>
    </row>
    <row r="45" spans="1:14" ht="14.25" customHeight="1">
      <c r="B45" s="10"/>
      <c r="C45" s="3"/>
      <c r="D45" s="3"/>
      <c r="F45" s="30"/>
    </row>
    <row r="46" spans="1:14" ht="14.25" customHeight="1">
      <c r="B46" s="10"/>
      <c r="C46" s="3"/>
      <c r="D46" s="3"/>
      <c r="F46" s="30"/>
    </row>
    <row r="47" spans="1:14" ht="14.25" customHeight="1">
      <c r="B47" s="10"/>
      <c r="C47" s="3"/>
      <c r="D47" s="3"/>
      <c r="F47" s="30"/>
    </row>
    <row r="48" spans="1:14" ht="14.25" customHeight="1">
      <c r="B48" s="10"/>
      <c r="C48" s="3"/>
      <c r="D48" s="3"/>
      <c r="F48" s="30"/>
    </row>
    <row r="49" spans="2:7" ht="14.25" customHeight="1">
      <c r="B49" s="10"/>
      <c r="C49" s="3"/>
      <c r="D49" s="3"/>
      <c r="F49" s="30"/>
    </row>
    <row r="50" spans="2:7" ht="14.25" customHeight="1">
      <c r="B50" s="10"/>
      <c r="C50" s="3"/>
      <c r="D50" s="3"/>
      <c r="F50" s="30"/>
    </row>
    <row r="51" spans="2:7" ht="14.25" customHeight="1">
      <c r="B51" s="10"/>
      <c r="C51" s="3"/>
      <c r="D51" s="3"/>
      <c r="F51" s="30"/>
    </row>
    <row r="52" spans="2:7" ht="14.25" customHeight="1">
      <c r="B52" s="10"/>
      <c r="C52" s="3"/>
      <c r="D52" s="3"/>
      <c r="F52" s="30"/>
    </row>
    <row r="53" spans="2:7" ht="14.25" customHeight="1">
      <c r="B53" s="10"/>
      <c r="C53" s="3"/>
      <c r="D53" s="3"/>
      <c r="F53" s="30"/>
    </row>
    <row r="54" spans="2:7" ht="14.25" customHeight="1">
      <c r="B54" s="3"/>
      <c r="C54" s="3"/>
      <c r="D54" s="3"/>
      <c r="F54" s="30"/>
    </row>
    <row r="55" spans="2:7" ht="14.25" customHeight="1">
      <c r="B55" s="3"/>
      <c r="C55" s="26"/>
      <c r="D55" s="3"/>
      <c r="E55" s="7"/>
      <c r="F55" s="7"/>
      <c r="G55" s="3"/>
    </row>
    <row r="56" spans="2:7" ht="14.25" customHeight="1">
      <c r="B56" s="3"/>
      <c r="C56" s="25"/>
      <c r="D56" s="3"/>
      <c r="E56" s="7"/>
      <c r="F56" s="7"/>
      <c r="G56" s="3"/>
    </row>
    <row r="57" spans="2:7" ht="14.25" customHeight="1">
      <c r="B57" s="3"/>
      <c r="C57" s="24"/>
      <c r="D57" s="3"/>
      <c r="E57" s="7"/>
      <c r="F57" s="7"/>
      <c r="G57" s="3"/>
    </row>
    <row r="58" spans="2:7" ht="14.25" customHeight="1">
      <c r="B58" s="3"/>
      <c r="C58" s="26"/>
      <c r="E58" s="7"/>
      <c r="F58" s="7"/>
      <c r="G58" s="3"/>
    </row>
    <row r="59" spans="2:7" ht="14.25" customHeight="1">
      <c r="B59" s="3"/>
      <c r="C59" s="26"/>
      <c r="D59" s="3"/>
      <c r="E59" s="7"/>
      <c r="F59" s="7"/>
      <c r="G59" s="3"/>
    </row>
    <row r="60" spans="2:7" ht="14.25" customHeight="1">
      <c r="B60" s="3"/>
      <c r="C60" s="27"/>
      <c r="D60" s="3"/>
      <c r="E60" s="7"/>
      <c r="F60" s="7"/>
      <c r="G60" s="3"/>
    </row>
    <row r="61" spans="2:7" ht="14.25" customHeight="1">
      <c r="B61" s="3"/>
      <c r="C61" s="27"/>
      <c r="D61" s="3"/>
      <c r="E61" s="7"/>
      <c r="F61" s="7"/>
      <c r="G61" s="3"/>
    </row>
    <row r="62" spans="2:7" ht="14.25" customHeight="1">
      <c r="B62" s="3"/>
      <c r="C62" s="27"/>
      <c r="D62" s="3"/>
      <c r="E62" s="7"/>
      <c r="F62" s="7"/>
      <c r="G62" s="3"/>
    </row>
    <row r="63" spans="2:7" ht="14.25" customHeight="1">
      <c r="B63" s="3"/>
      <c r="C63" s="27"/>
      <c r="D63" s="3"/>
      <c r="E63" s="7"/>
      <c r="F63" s="7"/>
      <c r="G63" s="3"/>
    </row>
    <row r="64" spans="2:7" ht="14.25" customHeight="1">
      <c r="B64" s="3"/>
      <c r="C64" s="27"/>
      <c r="D64" s="3"/>
      <c r="E64" s="7"/>
      <c r="F64" s="7"/>
      <c r="G64" s="3"/>
    </row>
    <row r="65" spans="2:7" ht="14.25" customHeight="1">
      <c r="B65" s="3"/>
      <c r="C65" s="27"/>
      <c r="D65" s="3"/>
      <c r="E65" s="7"/>
      <c r="F65" s="7"/>
      <c r="G65" s="3"/>
    </row>
    <row r="66" spans="2:7" ht="14.25" customHeight="1">
      <c r="B66" s="3"/>
      <c r="C66" s="26"/>
      <c r="D66" s="3"/>
      <c r="E66" s="7"/>
      <c r="F66" s="7"/>
      <c r="G66" s="3"/>
    </row>
    <row r="67" spans="2:7" ht="14.25" customHeight="1">
      <c r="B67" s="3"/>
      <c r="C67" s="26"/>
      <c r="D67" s="3"/>
      <c r="E67" s="7"/>
      <c r="F67" s="7"/>
      <c r="G67" s="3"/>
    </row>
    <row r="68" spans="2:7" ht="14.25" customHeight="1">
      <c r="B68" s="3"/>
      <c r="C68" s="25"/>
      <c r="D68" s="3"/>
      <c r="E68" s="7"/>
      <c r="F68" s="7"/>
      <c r="G68" s="3"/>
    </row>
    <row r="69" spans="2:7" ht="14.25" customHeight="1">
      <c r="B69" s="3"/>
      <c r="C69" s="26"/>
      <c r="D69" s="3"/>
      <c r="E69" s="7"/>
      <c r="F69" s="7"/>
      <c r="G69" s="3"/>
    </row>
    <row r="70" spans="2:7" ht="14.25" customHeight="1">
      <c r="B70" s="3"/>
      <c r="C70" s="3"/>
      <c r="D70" s="3"/>
      <c r="E70" s="7"/>
      <c r="F70" s="7"/>
      <c r="G70" s="3"/>
    </row>
    <row r="71" spans="2:7" ht="14.25" customHeight="1">
      <c r="B71" s="3"/>
      <c r="C71" s="3"/>
      <c r="D71" s="3"/>
      <c r="E71" s="7"/>
      <c r="F71" s="7"/>
      <c r="G71" s="3"/>
    </row>
    <row r="72" spans="2:7" ht="14.25" customHeight="1">
      <c r="B72" s="3"/>
      <c r="C72" s="3"/>
      <c r="D72" s="3"/>
      <c r="E72" s="7"/>
      <c r="F72" s="7"/>
      <c r="G72" s="3"/>
    </row>
    <row r="73" spans="2:7" ht="14.25" customHeight="1">
      <c r="B73" s="3"/>
      <c r="C73" s="3"/>
      <c r="D73" s="3"/>
      <c r="E73" s="7"/>
      <c r="F73" s="7"/>
      <c r="G73" s="3"/>
    </row>
    <row r="74" spans="2:7" ht="14.25" customHeight="1">
      <c r="B74" s="3"/>
      <c r="C74" s="3"/>
      <c r="D74" s="3"/>
      <c r="E74" s="7"/>
      <c r="F74" s="7"/>
      <c r="G74" s="3"/>
    </row>
    <row r="75" spans="2:7" ht="14.25" customHeight="1">
      <c r="B75" s="3"/>
      <c r="C75" s="3"/>
      <c r="D75" s="3"/>
      <c r="E75" s="7"/>
      <c r="F75" s="7"/>
      <c r="G75" s="3"/>
    </row>
    <row r="76" spans="2:7" ht="14.25" customHeight="1">
      <c r="B76" s="3"/>
      <c r="C76" s="3"/>
      <c r="D76" s="3"/>
      <c r="E76" s="7"/>
      <c r="F76" s="7"/>
      <c r="G76" s="3"/>
    </row>
    <row r="77" spans="2:7" ht="14.25" customHeight="1">
      <c r="B77" s="3"/>
      <c r="C77" s="3"/>
      <c r="D77" s="3"/>
      <c r="E77" s="7"/>
      <c r="F77" s="7"/>
      <c r="G77" s="3"/>
    </row>
    <row r="78" spans="2:7" ht="14.25" customHeight="1">
      <c r="B78" s="3"/>
      <c r="C78" s="3"/>
      <c r="D78" s="3"/>
      <c r="E78" s="7"/>
      <c r="F78" s="7"/>
      <c r="G78" s="3"/>
    </row>
    <row r="79" spans="2:7" ht="14.25" customHeight="1">
      <c r="B79" s="3"/>
      <c r="C79" s="3"/>
      <c r="D79" s="3"/>
      <c r="E79" s="7"/>
      <c r="F79" s="7"/>
      <c r="G79" s="3"/>
    </row>
    <row r="80" spans="2:7" ht="14.25" customHeight="1">
      <c r="B80" s="3"/>
      <c r="C80" s="3"/>
      <c r="D80" s="3"/>
      <c r="E80" s="7"/>
      <c r="F80" s="7"/>
      <c r="G80" s="3"/>
    </row>
    <row r="81" spans="3:7" ht="14.25" customHeight="1">
      <c r="C81" s="3"/>
      <c r="D81" s="3"/>
      <c r="E81" s="7"/>
      <c r="F81" s="7"/>
      <c r="G81" s="3"/>
    </row>
    <row r="82" spans="3:7" ht="14.25" customHeight="1">
      <c r="C82" s="3"/>
      <c r="D82" s="3"/>
      <c r="E82" s="7"/>
      <c r="F82" s="7"/>
      <c r="G82" s="3"/>
    </row>
    <row r="83" spans="3:7" ht="14.25" customHeight="1">
      <c r="C83" s="3"/>
      <c r="D83" s="3"/>
      <c r="E83" s="7"/>
      <c r="F83" s="7"/>
      <c r="G83" s="3"/>
    </row>
    <row r="84" spans="3:7" ht="14.25" customHeight="1">
      <c r="C84" s="3"/>
      <c r="D84" s="3"/>
      <c r="E84" s="7"/>
      <c r="F84" s="7"/>
      <c r="G84" s="3"/>
    </row>
    <row r="85" spans="3:7" ht="14.25" customHeight="1">
      <c r="C85" s="3"/>
      <c r="D85" s="3"/>
      <c r="E85" s="7"/>
      <c r="F85" s="7"/>
      <c r="G85" s="3"/>
    </row>
    <row r="86" spans="3:7" ht="14.25" customHeight="1">
      <c r="C86" s="3"/>
      <c r="D86" s="3"/>
      <c r="E86" s="3"/>
      <c r="F86" s="3"/>
      <c r="G86" s="3"/>
    </row>
    <row r="87" spans="3:7" ht="14.25" customHeight="1">
      <c r="C87" s="3"/>
      <c r="D87" s="3"/>
      <c r="E87" s="3"/>
      <c r="F87" s="3"/>
      <c r="G87" s="3"/>
    </row>
    <row r="88" spans="3:7" ht="14.25" customHeight="1">
      <c r="C88" s="3"/>
      <c r="D88" s="3"/>
      <c r="E88" s="3"/>
      <c r="F88" s="3"/>
      <c r="G88" s="3"/>
    </row>
    <row r="89" spans="3:7" ht="14.25" customHeight="1">
      <c r="C89" s="3"/>
      <c r="D89" s="3"/>
      <c r="E89" s="3"/>
      <c r="F89" s="3"/>
      <c r="G89" s="3"/>
    </row>
    <row r="90" spans="3:7" ht="14.25" customHeight="1">
      <c r="C90" s="3"/>
      <c r="D90" s="3"/>
      <c r="E90" s="3"/>
      <c r="F90" s="3"/>
      <c r="G90" s="3"/>
    </row>
    <row r="91" spans="3:7" ht="14.25" customHeight="1">
      <c r="C91" s="3"/>
      <c r="D91" s="3"/>
      <c r="E91" s="3"/>
      <c r="F91" s="3"/>
      <c r="G91" s="3"/>
    </row>
    <row r="92" spans="3:7" ht="14.25" customHeight="1">
      <c r="C92" s="3"/>
      <c r="D92" s="3"/>
      <c r="E92" s="3"/>
      <c r="F92" s="3"/>
      <c r="G92" s="3"/>
    </row>
    <row r="93" spans="3:7" ht="14.25" customHeight="1">
      <c r="C93" s="3"/>
      <c r="D93" s="3"/>
      <c r="E93" s="3"/>
      <c r="F93" s="3"/>
      <c r="G93" s="3"/>
    </row>
    <row r="94" spans="3:7" ht="14.25" customHeight="1">
      <c r="C94" s="3"/>
      <c r="D94" s="3"/>
      <c r="E94" s="3"/>
      <c r="F94" s="3"/>
      <c r="G94" s="3"/>
    </row>
    <row r="95" spans="3:7" ht="14.25" customHeight="1">
      <c r="C95" s="3"/>
      <c r="D95" s="3"/>
      <c r="E95" s="3"/>
      <c r="F95" s="3"/>
      <c r="G95" s="3"/>
    </row>
    <row r="96" spans="3:7" ht="14.25" customHeight="1">
      <c r="C96" s="3"/>
      <c r="D96" s="3"/>
      <c r="E96" s="3"/>
      <c r="F96" s="3"/>
      <c r="G96" s="3"/>
    </row>
    <row r="97" spans="3:7" ht="14.25" customHeight="1">
      <c r="C97" s="3"/>
      <c r="D97" s="3"/>
      <c r="E97" s="3"/>
      <c r="F97" s="3"/>
      <c r="G97" s="3"/>
    </row>
    <row r="98" spans="3:7" ht="14.25" customHeight="1">
      <c r="C98" s="3"/>
      <c r="D98" s="3"/>
      <c r="E98" s="3"/>
      <c r="F98" s="3"/>
      <c r="G98" s="3"/>
    </row>
    <row r="99" spans="3:7" ht="14.25" customHeight="1">
      <c r="C99" s="3"/>
      <c r="D99" s="3"/>
      <c r="E99" s="3"/>
      <c r="F99" s="3"/>
      <c r="G99" s="3"/>
    </row>
    <row r="100" spans="3:7" ht="14.25" customHeight="1">
      <c r="C100" s="3"/>
      <c r="D100" s="3"/>
      <c r="E100" s="3"/>
      <c r="F100" s="3"/>
      <c r="G100" s="3"/>
    </row>
    <row r="101" spans="3:7" ht="14.25" customHeight="1">
      <c r="C101" s="3"/>
      <c r="D101" s="3"/>
      <c r="E101" s="3"/>
      <c r="F101" s="3"/>
      <c r="G101" s="3"/>
    </row>
    <row r="102" spans="3:7" ht="14.25" customHeight="1">
      <c r="C102" s="3"/>
      <c r="D102" s="3"/>
      <c r="E102" s="3"/>
      <c r="F102" s="3"/>
      <c r="G102" s="3"/>
    </row>
    <row r="103" spans="3:7" ht="14.25" customHeight="1">
      <c r="C103" s="3"/>
      <c r="D103" s="3"/>
      <c r="E103" s="3"/>
      <c r="F103" s="3"/>
      <c r="G103" s="3"/>
    </row>
    <row r="104" spans="3:7" ht="14.25" customHeight="1">
      <c r="C104" s="3"/>
      <c r="D104" s="3"/>
      <c r="E104" s="3"/>
      <c r="F104" s="3"/>
      <c r="G104" s="3"/>
    </row>
    <row r="105" spans="3:7" ht="14.25" customHeight="1">
      <c r="C105" s="3"/>
      <c r="D105" s="3"/>
      <c r="E105" s="3"/>
      <c r="F105" s="3"/>
      <c r="G105" s="3"/>
    </row>
    <row r="106" spans="3:7" ht="14.25" customHeight="1">
      <c r="C106" s="3"/>
      <c r="D106" s="3"/>
      <c r="E106" s="3"/>
      <c r="F106" s="3"/>
      <c r="G106" s="3"/>
    </row>
    <row r="107" spans="3:7" ht="14.25" customHeight="1">
      <c r="C107" s="3"/>
      <c r="D107" s="3"/>
      <c r="E107" s="3"/>
      <c r="F107" s="3"/>
      <c r="G107" s="3"/>
    </row>
    <row r="108" spans="3:7" ht="14.25" customHeight="1">
      <c r="C108" s="3"/>
      <c r="D108" s="3"/>
      <c r="E108" s="3"/>
      <c r="F108" s="3"/>
      <c r="G108" s="3"/>
    </row>
    <row r="109" spans="3:7" ht="14.25" customHeight="1">
      <c r="C109" s="3"/>
      <c r="D109" s="3"/>
      <c r="E109" s="3"/>
      <c r="F109" s="3"/>
      <c r="G109" s="3"/>
    </row>
    <row r="110" spans="3:7" ht="14.25" customHeight="1">
      <c r="C110" s="3"/>
      <c r="D110" s="3"/>
      <c r="E110" s="3"/>
      <c r="F110" s="3"/>
      <c r="G110" s="3"/>
    </row>
    <row r="111" spans="3:7" ht="14.25" customHeight="1">
      <c r="C111" s="3"/>
      <c r="D111" s="3"/>
      <c r="E111" s="3"/>
      <c r="F111" s="3"/>
      <c r="G111" s="3"/>
    </row>
    <row r="112" spans="3:7" ht="14.25" customHeight="1">
      <c r="C112" s="3"/>
      <c r="D112" s="3"/>
      <c r="E112" s="3"/>
      <c r="F112" s="3"/>
      <c r="G112" s="3"/>
    </row>
    <row r="113" spans="3:7" ht="14.25" customHeight="1">
      <c r="C113" s="3"/>
      <c r="D113" s="3"/>
      <c r="E113" s="3"/>
      <c r="F113" s="3"/>
      <c r="G113" s="3"/>
    </row>
    <row r="114" spans="3:7" ht="14.25" customHeight="1">
      <c r="C114" s="3"/>
      <c r="D114" s="3"/>
      <c r="E114" s="3"/>
      <c r="F114" s="3"/>
      <c r="G114" s="3"/>
    </row>
    <row r="115" spans="3:7" ht="14.25" customHeight="1">
      <c r="C115" s="3"/>
      <c r="D115" s="3"/>
      <c r="E115" s="3"/>
      <c r="F115" s="3"/>
      <c r="G115" s="3"/>
    </row>
    <row r="116" spans="3:7" ht="14.25" customHeight="1">
      <c r="C116" s="3"/>
      <c r="D116" s="3"/>
      <c r="E116" s="3"/>
      <c r="F116" s="3"/>
      <c r="G116" s="3"/>
    </row>
    <row r="117" spans="3:7" ht="14.25" customHeight="1">
      <c r="C117" s="3"/>
      <c r="D117" s="3"/>
      <c r="E117" s="3"/>
      <c r="F117" s="3"/>
      <c r="G117" s="3"/>
    </row>
    <row r="118" spans="3:7" ht="14.25" customHeight="1">
      <c r="C118" s="3"/>
      <c r="D118" s="3"/>
      <c r="E118" s="3"/>
      <c r="F118" s="3"/>
      <c r="G118" s="3"/>
    </row>
    <row r="119" spans="3:7" ht="14.25" customHeight="1">
      <c r="C119" s="3"/>
      <c r="D119" s="3"/>
      <c r="E119" s="3"/>
      <c r="F119" s="3"/>
      <c r="G119" s="3"/>
    </row>
    <row r="120" spans="3:7" ht="14.25" customHeight="1">
      <c r="C120" s="3"/>
      <c r="D120" s="3"/>
      <c r="E120" s="3"/>
      <c r="F120" s="3"/>
      <c r="G120" s="3"/>
    </row>
    <row r="121" spans="3:7" ht="14.25" customHeight="1">
      <c r="C121" s="3"/>
      <c r="D121" s="3"/>
      <c r="E121" s="3"/>
      <c r="F121" s="3"/>
      <c r="G121" s="3"/>
    </row>
    <row r="122" spans="3:7" ht="14.25" customHeight="1">
      <c r="C122" s="3"/>
      <c r="D122" s="3"/>
      <c r="E122" s="3"/>
      <c r="F122" s="3"/>
      <c r="G122" s="3"/>
    </row>
    <row r="123" spans="3:7" ht="14.25" customHeight="1">
      <c r="C123" s="3"/>
      <c r="D123" s="3"/>
      <c r="E123" s="3"/>
      <c r="F123" s="3"/>
      <c r="G123" s="3"/>
    </row>
    <row r="124" spans="3:7" ht="14.25" customHeight="1">
      <c r="C124" s="3"/>
      <c r="D124" s="3"/>
      <c r="E124" s="3"/>
      <c r="F124" s="3"/>
      <c r="G124" s="3"/>
    </row>
    <row r="125" spans="3:7" ht="14.25" customHeight="1">
      <c r="C125" s="3"/>
      <c r="D125" s="3"/>
      <c r="E125" s="3"/>
      <c r="F125" s="3"/>
      <c r="G125" s="3"/>
    </row>
    <row r="126" spans="3:7" ht="14.25" customHeight="1">
      <c r="C126" s="3"/>
      <c r="D126" s="3"/>
      <c r="E126" s="3"/>
      <c r="F126" s="3"/>
      <c r="G126" s="3"/>
    </row>
    <row r="127" spans="3:7" ht="14.25" customHeight="1">
      <c r="C127" s="3"/>
      <c r="D127" s="3"/>
      <c r="E127" s="3"/>
      <c r="F127" s="3"/>
      <c r="G127" s="3"/>
    </row>
    <row r="128" spans="3:7" ht="14.25" customHeight="1">
      <c r="C128" s="3"/>
      <c r="D128" s="3"/>
      <c r="E128" s="3"/>
      <c r="F128" s="3"/>
      <c r="G128" s="3"/>
    </row>
    <row r="129" spans="3:7" ht="14.25" customHeight="1">
      <c r="C129" s="3"/>
      <c r="D129" s="3"/>
      <c r="E129" s="3"/>
      <c r="F129" s="3"/>
      <c r="G129" s="3"/>
    </row>
    <row r="130" spans="3:7" ht="14.25" customHeight="1">
      <c r="C130" s="3"/>
      <c r="D130" s="3"/>
      <c r="E130" s="3"/>
      <c r="F130" s="3"/>
      <c r="G130" s="3"/>
    </row>
    <row r="131" spans="3:7" ht="14.25" customHeight="1">
      <c r="C131" s="3"/>
      <c r="D131" s="3"/>
      <c r="E131" s="3"/>
      <c r="F131" s="3"/>
      <c r="G131" s="3"/>
    </row>
    <row r="132" spans="3:7" ht="14.25" customHeight="1">
      <c r="C132" s="3"/>
      <c r="D132" s="3"/>
      <c r="E132" s="3"/>
      <c r="F132" s="3"/>
      <c r="G132" s="3"/>
    </row>
    <row r="133" spans="3:7" ht="14.25" customHeight="1">
      <c r="C133" s="3"/>
      <c r="D133" s="3"/>
      <c r="E133" s="3"/>
      <c r="F133" s="3"/>
      <c r="G133" s="3"/>
    </row>
    <row r="134" spans="3:7" ht="14.25" customHeight="1">
      <c r="C134" s="3"/>
      <c r="D134" s="3"/>
      <c r="E134" s="3"/>
      <c r="F134" s="3"/>
      <c r="G134" s="3"/>
    </row>
    <row r="135" spans="3:7" ht="14.25" customHeight="1">
      <c r="C135" s="3"/>
      <c r="D135" s="3"/>
      <c r="E135" s="3"/>
      <c r="F135" s="3"/>
      <c r="G135" s="3"/>
    </row>
    <row r="136" spans="3:7" ht="14.25" customHeight="1">
      <c r="C136" s="3"/>
      <c r="D136" s="3"/>
      <c r="E136" s="3"/>
      <c r="F136" s="3"/>
      <c r="G136" s="3"/>
    </row>
    <row r="137" spans="3:7" ht="14.25" customHeight="1">
      <c r="C137" s="3"/>
      <c r="D137" s="3"/>
      <c r="E137" s="3"/>
      <c r="F137" s="3"/>
      <c r="G137" s="3"/>
    </row>
    <row r="138" spans="3:7" ht="14.25" customHeight="1">
      <c r="C138" s="3"/>
      <c r="D138" s="3"/>
      <c r="E138" s="3"/>
      <c r="F138" s="3"/>
      <c r="G138" s="3"/>
    </row>
    <row r="139" spans="3:7" ht="14.25" customHeight="1">
      <c r="C139" s="3"/>
      <c r="D139" s="3"/>
      <c r="E139" s="3"/>
      <c r="F139" s="3"/>
      <c r="G139" s="3"/>
    </row>
    <row r="140" spans="3:7" ht="14.25" customHeight="1">
      <c r="C140" s="3"/>
      <c r="D140" s="3"/>
      <c r="E140" s="3"/>
      <c r="F140" s="3"/>
      <c r="G140" s="3"/>
    </row>
    <row r="141" spans="3:7" ht="14.25" customHeight="1">
      <c r="C141" s="3"/>
      <c r="D141" s="3"/>
      <c r="E141" s="3"/>
      <c r="F141" s="3"/>
      <c r="G141" s="3"/>
    </row>
    <row r="142" spans="3:7" ht="14.25" customHeight="1">
      <c r="C142" s="3"/>
      <c r="D142" s="3"/>
      <c r="E142" s="3"/>
      <c r="F142" s="3"/>
      <c r="G142" s="3"/>
    </row>
    <row r="143" spans="3:7" ht="14.25" customHeight="1">
      <c r="C143" s="3"/>
      <c r="D143" s="3"/>
      <c r="E143" s="3"/>
      <c r="F143" s="3"/>
      <c r="G143" s="3"/>
    </row>
    <row r="144" spans="3:7" ht="14.25" customHeight="1">
      <c r="C144" s="3"/>
      <c r="D144" s="3"/>
      <c r="E144" s="3"/>
      <c r="F144" s="3"/>
      <c r="G144" s="3"/>
    </row>
    <row r="145" spans="3:7" ht="14.25" customHeight="1">
      <c r="C145" s="3"/>
      <c r="D145" s="3"/>
      <c r="E145" s="3"/>
      <c r="F145" s="3"/>
      <c r="G145" s="3"/>
    </row>
    <row r="146" spans="3:7" ht="14.25" customHeight="1">
      <c r="C146" s="3"/>
      <c r="D146" s="3"/>
      <c r="E146" s="3"/>
      <c r="F146" s="3"/>
      <c r="G146" s="3"/>
    </row>
    <row r="147" spans="3:7" ht="14.25" customHeight="1">
      <c r="C147" s="3"/>
      <c r="D147" s="3"/>
      <c r="E147" s="3"/>
      <c r="F147" s="3"/>
      <c r="G147" s="3"/>
    </row>
    <row r="148" spans="3:7" ht="14.25" customHeight="1">
      <c r="C148" s="3"/>
      <c r="D148" s="3"/>
      <c r="E148" s="3"/>
      <c r="F148" s="3"/>
      <c r="G148" s="3"/>
    </row>
    <row r="149" spans="3:7" ht="14.25" customHeight="1">
      <c r="C149" s="3"/>
      <c r="D149" s="3"/>
      <c r="E149" s="3"/>
      <c r="F149" s="3"/>
      <c r="G149" s="3"/>
    </row>
    <row r="150" spans="3:7" ht="14.25" customHeight="1">
      <c r="C150" s="3"/>
      <c r="D150" s="3"/>
      <c r="E150" s="3"/>
      <c r="F150" s="3"/>
      <c r="G150" s="3"/>
    </row>
    <row r="151" spans="3:7" ht="14.25" customHeight="1">
      <c r="C151" s="3"/>
      <c r="D151" s="3"/>
      <c r="E151" s="3"/>
      <c r="F151" s="3"/>
      <c r="G151" s="3"/>
    </row>
    <row r="152" spans="3:7" ht="14.25" customHeight="1">
      <c r="C152" s="3"/>
      <c r="D152" s="3"/>
      <c r="E152" s="3"/>
      <c r="F152" s="3"/>
      <c r="G152" s="3"/>
    </row>
    <row r="153" spans="3:7" ht="14.25" customHeight="1">
      <c r="C153" s="3"/>
      <c r="D153" s="3"/>
      <c r="E153" s="3"/>
      <c r="F153" s="3"/>
      <c r="G153" s="3"/>
    </row>
    <row r="154" spans="3:7" ht="14.25" customHeight="1">
      <c r="C154" s="3"/>
      <c r="D154" s="3"/>
      <c r="E154" s="3"/>
      <c r="F154" s="3"/>
      <c r="G154" s="3"/>
    </row>
    <row r="155" spans="3:7" ht="14.25" customHeight="1">
      <c r="C155" s="3"/>
      <c r="D155" s="3"/>
      <c r="E155" s="3"/>
      <c r="F155" s="3"/>
      <c r="G155" s="3"/>
    </row>
    <row r="156" spans="3:7" ht="14.25" customHeight="1">
      <c r="C156" s="3"/>
      <c r="D156" s="3"/>
      <c r="E156" s="3"/>
      <c r="F156" s="3"/>
      <c r="G156" s="3"/>
    </row>
    <row r="157" spans="3:7" ht="14.25" customHeight="1">
      <c r="C157" s="3"/>
      <c r="D157" s="3"/>
      <c r="E157" s="3"/>
      <c r="F157" s="3"/>
      <c r="G157" s="3"/>
    </row>
    <row r="158" spans="3:7" ht="14.25" customHeight="1">
      <c r="C158" s="3"/>
      <c r="D158" s="3"/>
      <c r="E158" s="3"/>
      <c r="F158" s="3"/>
      <c r="G158" s="3"/>
    </row>
    <row r="159" spans="3:7" ht="14.25" customHeight="1">
      <c r="C159" s="3"/>
      <c r="D159" s="3"/>
      <c r="E159" s="3"/>
      <c r="F159" s="3"/>
      <c r="G159" s="3"/>
    </row>
    <row r="160" spans="3:7" ht="14.25" customHeight="1">
      <c r="C160" s="3"/>
      <c r="D160" s="3"/>
      <c r="E160" s="3"/>
      <c r="F160" s="3"/>
      <c r="G160" s="3"/>
    </row>
    <row r="161" spans="3:7" ht="14.25" customHeight="1">
      <c r="C161" s="3"/>
      <c r="D161" s="3"/>
      <c r="E161" s="3"/>
      <c r="F161" s="3"/>
      <c r="G161" s="3"/>
    </row>
    <row r="162" spans="3:7" ht="14.25" customHeight="1">
      <c r="C162" s="3"/>
      <c r="D162" s="3"/>
      <c r="E162" s="3"/>
      <c r="F162" s="3"/>
      <c r="G162" s="3"/>
    </row>
    <row r="163" spans="3:7" ht="14.25" customHeight="1">
      <c r="C163" s="3"/>
      <c r="D163" s="3"/>
      <c r="E163" s="3"/>
      <c r="F163" s="3"/>
      <c r="G163" s="3"/>
    </row>
    <row r="164" spans="3:7" ht="14.25" customHeight="1">
      <c r="C164" s="3"/>
      <c r="D164" s="3"/>
      <c r="E164" s="3"/>
      <c r="F164" s="3"/>
      <c r="G164" s="3"/>
    </row>
    <row r="165" spans="3:7" ht="14.25" customHeight="1">
      <c r="C165" s="3"/>
      <c r="D165" s="3"/>
      <c r="E165" s="3"/>
      <c r="F165" s="3"/>
      <c r="G165" s="3"/>
    </row>
    <row r="166" spans="3:7" ht="14.25" customHeight="1">
      <c r="C166" s="3"/>
      <c r="D166" s="3"/>
      <c r="E166" s="3"/>
      <c r="F166" s="3"/>
      <c r="G166" s="3"/>
    </row>
    <row r="167" spans="3:7" ht="14.25" customHeight="1">
      <c r="C167" s="3"/>
      <c r="D167" s="3"/>
      <c r="E167" s="3"/>
      <c r="F167" s="3"/>
      <c r="G167" s="3"/>
    </row>
    <row r="168" spans="3:7" ht="14.25" customHeight="1">
      <c r="C168" s="3"/>
      <c r="D168" s="3"/>
      <c r="E168" s="3"/>
      <c r="F168" s="3"/>
      <c r="G168" s="3"/>
    </row>
    <row r="169" spans="3:7" ht="14.25" customHeight="1">
      <c r="C169" s="3"/>
      <c r="D169" s="3"/>
      <c r="E169" s="3"/>
      <c r="F169" s="3"/>
      <c r="G169" s="3"/>
    </row>
    <row r="170" spans="3:7" ht="14.25" customHeight="1">
      <c r="C170" s="3"/>
      <c r="D170" s="3"/>
      <c r="E170" s="3"/>
      <c r="F170" s="3"/>
      <c r="G170" s="3"/>
    </row>
    <row r="171" spans="3:7" ht="14.25" customHeight="1">
      <c r="C171" s="3"/>
      <c r="D171" s="3"/>
      <c r="E171" s="3"/>
      <c r="F171" s="3"/>
      <c r="G171" s="3"/>
    </row>
    <row r="172" spans="3:7" ht="14.25" customHeight="1">
      <c r="C172" s="3"/>
      <c r="D172" s="3"/>
      <c r="E172" s="3"/>
      <c r="F172" s="3"/>
      <c r="G172" s="3"/>
    </row>
    <row r="173" spans="3:7" ht="14.25" customHeight="1">
      <c r="C173" s="3"/>
      <c r="D173" s="3"/>
      <c r="E173" s="3"/>
      <c r="F173" s="3"/>
      <c r="G173" s="3"/>
    </row>
    <row r="174" spans="3:7" ht="14.25" customHeight="1">
      <c r="C174" s="3"/>
      <c r="D174" s="3"/>
      <c r="E174" s="3"/>
      <c r="F174" s="3"/>
      <c r="G174" s="3"/>
    </row>
    <row r="175" spans="3:7" ht="14.25" customHeight="1">
      <c r="C175" s="3"/>
      <c r="D175" s="3"/>
      <c r="E175" s="3"/>
      <c r="F175" s="3"/>
      <c r="G175" s="3"/>
    </row>
    <row r="176" spans="3:7" ht="14.25" customHeight="1">
      <c r="C176" s="3"/>
      <c r="D176" s="3"/>
      <c r="E176" s="3"/>
      <c r="F176" s="3"/>
      <c r="G176" s="3"/>
    </row>
    <row r="177" spans="3:7" ht="14.25" customHeight="1">
      <c r="C177" s="3"/>
      <c r="D177" s="3"/>
      <c r="E177" s="3"/>
      <c r="F177" s="3"/>
      <c r="G177" s="3"/>
    </row>
    <row r="178" spans="3:7" ht="14.25" customHeight="1">
      <c r="C178" s="3"/>
      <c r="D178" s="3"/>
      <c r="E178" s="3"/>
      <c r="F178" s="3"/>
      <c r="G178" s="3"/>
    </row>
    <row r="179" spans="3:7" ht="14.25" customHeight="1">
      <c r="C179" s="3"/>
      <c r="D179" s="3"/>
      <c r="E179" s="3"/>
      <c r="F179" s="3"/>
      <c r="G179" s="3"/>
    </row>
    <row r="180" spans="3:7" ht="14.25" customHeight="1">
      <c r="C180" s="3"/>
      <c r="D180" s="3"/>
      <c r="E180" s="3"/>
      <c r="F180" s="3"/>
      <c r="G180" s="3"/>
    </row>
    <row r="181" spans="3:7" ht="14.25" customHeight="1">
      <c r="C181" s="3"/>
      <c r="D181" s="3"/>
      <c r="E181" s="3"/>
      <c r="F181" s="3"/>
      <c r="G181" s="3"/>
    </row>
    <row r="182" spans="3:7" ht="14.25" customHeight="1">
      <c r="C182" s="3"/>
      <c r="D182" s="3"/>
      <c r="E182" s="3"/>
      <c r="F182" s="3"/>
      <c r="G182" s="3"/>
    </row>
    <row r="183" spans="3:7" ht="14.25" customHeight="1">
      <c r="C183" s="3"/>
      <c r="D183" s="3"/>
      <c r="E183" s="3"/>
      <c r="F183" s="3"/>
      <c r="G183" s="3"/>
    </row>
    <row r="184" spans="3:7" ht="14.25" customHeight="1">
      <c r="C184" s="3"/>
      <c r="D184" s="3"/>
      <c r="E184" s="3"/>
      <c r="F184" s="3"/>
      <c r="G184" s="3"/>
    </row>
    <row r="185" spans="3:7" ht="14.25" customHeight="1">
      <c r="C185" s="3"/>
      <c r="D185" s="3"/>
      <c r="E185" s="3"/>
      <c r="F185" s="3"/>
      <c r="G185" s="3"/>
    </row>
    <row r="186" spans="3:7" ht="14.25" customHeight="1">
      <c r="C186" s="3"/>
      <c r="D186" s="3"/>
      <c r="E186" s="3"/>
      <c r="F186" s="3"/>
      <c r="G186" s="3"/>
    </row>
    <row r="187" spans="3:7" ht="14.25" customHeight="1">
      <c r="C187" s="3"/>
      <c r="D187" s="3"/>
      <c r="E187" s="3"/>
      <c r="F187" s="3"/>
      <c r="G187" s="3"/>
    </row>
    <row r="188" spans="3:7" ht="14.25" customHeight="1">
      <c r="C188" s="3"/>
      <c r="D188" s="3"/>
      <c r="E188" s="3"/>
      <c r="F188" s="3"/>
      <c r="G188" s="3"/>
    </row>
    <row r="189" spans="3:7" ht="14.25" customHeight="1">
      <c r="C189" s="3"/>
      <c r="D189" s="3"/>
      <c r="E189" s="3"/>
      <c r="F189" s="3"/>
      <c r="G189" s="3"/>
    </row>
    <row r="190" spans="3:7" ht="14.25" customHeight="1">
      <c r="C190" s="3"/>
      <c r="D190" s="3"/>
      <c r="E190" s="3"/>
      <c r="F190" s="3"/>
      <c r="G190" s="3"/>
    </row>
    <row r="191" spans="3:7" ht="14.25" customHeight="1">
      <c r="C191" s="3"/>
      <c r="D191" s="3"/>
      <c r="E191" s="3"/>
      <c r="F191" s="3"/>
      <c r="G191" s="3"/>
    </row>
    <row r="192" spans="3:7" ht="14.25" customHeight="1">
      <c r="C192" s="3"/>
      <c r="D192" s="3"/>
      <c r="E192" s="3"/>
      <c r="F192" s="3"/>
      <c r="G192" s="3"/>
    </row>
    <row r="193" spans="3:7" ht="14.25" customHeight="1">
      <c r="C193" s="3"/>
      <c r="D193" s="3"/>
      <c r="E193" s="3"/>
      <c r="F193" s="3"/>
      <c r="G193" s="3"/>
    </row>
    <row r="194" spans="3:7" ht="14.25" customHeight="1">
      <c r="C194" s="3"/>
      <c r="D194" s="3"/>
      <c r="E194" s="3"/>
      <c r="F194" s="3"/>
      <c r="G194" s="3"/>
    </row>
    <row r="195" spans="3:7" ht="14.25" customHeight="1">
      <c r="C195" s="3"/>
      <c r="D195" s="3"/>
      <c r="E195" s="3"/>
      <c r="F195" s="3"/>
      <c r="G195" s="3"/>
    </row>
    <row r="196" spans="3:7" ht="14.25" customHeight="1">
      <c r="C196" s="3"/>
      <c r="D196" s="3"/>
      <c r="E196" s="3"/>
      <c r="F196" s="3"/>
      <c r="G196" s="3"/>
    </row>
    <row r="197" spans="3:7" ht="14.25" customHeight="1">
      <c r="C197" s="3"/>
      <c r="D197" s="3"/>
      <c r="E197" s="3"/>
      <c r="F197" s="3"/>
      <c r="G197" s="3"/>
    </row>
    <row r="198" spans="3:7" ht="14.25" customHeight="1">
      <c r="C198" s="3"/>
      <c r="D198" s="3"/>
      <c r="E198" s="3"/>
      <c r="F198" s="3"/>
      <c r="G198" s="3"/>
    </row>
    <row r="199" spans="3:7" ht="14.25" customHeight="1">
      <c r="C199" s="3"/>
      <c r="D199" s="3"/>
      <c r="E199" s="3"/>
      <c r="F199" s="3"/>
      <c r="G199" s="3"/>
    </row>
    <row r="200" spans="3:7" ht="14.25" customHeight="1">
      <c r="C200" s="3"/>
      <c r="D200" s="3"/>
      <c r="E200" s="3"/>
      <c r="F200" s="3"/>
      <c r="G200" s="3"/>
    </row>
    <row r="201" spans="3:7" ht="14.25" customHeight="1">
      <c r="C201" s="3"/>
      <c r="D201" s="3"/>
      <c r="E201" s="3"/>
      <c r="F201" s="3"/>
      <c r="G201" s="3"/>
    </row>
    <row r="202" spans="3:7" ht="14.25" customHeight="1">
      <c r="C202" s="3"/>
      <c r="D202" s="3"/>
      <c r="E202" s="3"/>
      <c r="F202" s="3"/>
      <c r="G202" s="3"/>
    </row>
    <row r="203" spans="3:7" ht="14.25" customHeight="1">
      <c r="C203" s="3"/>
      <c r="D203" s="3"/>
      <c r="E203" s="3"/>
      <c r="F203" s="3"/>
      <c r="G203" s="3"/>
    </row>
    <row r="204" spans="3:7" ht="14.25" customHeight="1">
      <c r="C204" s="3"/>
      <c r="D204" s="3"/>
      <c r="E204" s="3"/>
      <c r="F204" s="3"/>
      <c r="G204" s="3"/>
    </row>
    <row r="205" spans="3:7" ht="14.25" customHeight="1">
      <c r="C205" s="3"/>
      <c r="D205" s="3"/>
      <c r="E205" s="3"/>
      <c r="F205" s="3"/>
      <c r="G205" s="3"/>
    </row>
    <row r="206" spans="3:7" ht="14.25" customHeight="1">
      <c r="C206" s="3"/>
      <c r="D206" s="3"/>
      <c r="E206" s="3"/>
      <c r="F206" s="3"/>
      <c r="G206" s="3"/>
    </row>
    <row r="207" spans="3:7" ht="14.25" customHeight="1">
      <c r="C207" s="3"/>
      <c r="D207" s="3"/>
      <c r="E207" s="3"/>
      <c r="F207" s="3"/>
      <c r="G207" s="3"/>
    </row>
    <row r="208" spans="3:7" ht="14.25" customHeight="1">
      <c r="C208" s="3"/>
      <c r="D208" s="3"/>
      <c r="E208" s="3"/>
      <c r="F208" s="3"/>
      <c r="G208" s="3"/>
    </row>
    <row r="209" spans="3:7" ht="14.25" customHeight="1">
      <c r="C209" s="3"/>
      <c r="D209" s="3"/>
      <c r="E209" s="3"/>
      <c r="F209" s="3"/>
      <c r="G209" s="3"/>
    </row>
    <row r="210" spans="3:7" ht="14.25" customHeight="1">
      <c r="C210" s="3"/>
      <c r="D210" s="3"/>
      <c r="E210" s="3"/>
      <c r="F210" s="3"/>
      <c r="G210" s="3"/>
    </row>
    <row r="211" spans="3:7" ht="14.25" customHeight="1">
      <c r="C211" s="3"/>
      <c r="D211" s="3"/>
      <c r="E211" s="3"/>
      <c r="F211" s="3"/>
      <c r="G211" s="3"/>
    </row>
    <row r="212" spans="3:7" ht="14.25" customHeight="1">
      <c r="C212" s="3"/>
      <c r="D212" s="3"/>
      <c r="E212" s="3"/>
      <c r="F212" s="3"/>
      <c r="G212" s="3"/>
    </row>
    <row r="213" spans="3:7" ht="14.25" customHeight="1">
      <c r="C213" s="3"/>
      <c r="D213" s="3"/>
      <c r="E213" s="3"/>
      <c r="F213" s="3"/>
      <c r="G213" s="3"/>
    </row>
    <row r="214" spans="3:7" ht="14.25" customHeight="1">
      <c r="C214" s="3"/>
      <c r="D214" s="3"/>
      <c r="E214" s="3"/>
      <c r="F214" s="3"/>
      <c r="G214" s="3"/>
    </row>
    <row r="215" spans="3:7" ht="14.25" customHeight="1">
      <c r="C215" s="3"/>
      <c r="D215" s="3"/>
      <c r="E215" s="3"/>
      <c r="F215" s="3"/>
      <c r="G215" s="3"/>
    </row>
    <row r="216" spans="3:7" ht="14.25" customHeight="1">
      <c r="C216" s="3"/>
      <c r="D216" s="3"/>
      <c r="E216" s="3"/>
      <c r="F216" s="3"/>
      <c r="G216" s="3"/>
    </row>
    <row r="217" spans="3:7" ht="14.25" customHeight="1">
      <c r="C217" s="3"/>
      <c r="D217" s="3"/>
      <c r="E217" s="3"/>
      <c r="F217" s="3"/>
      <c r="G217" s="3"/>
    </row>
    <row r="218" spans="3:7" ht="14.25" customHeight="1">
      <c r="C218" s="3"/>
      <c r="D218" s="3"/>
      <c r="E218" s="3"/>
      <c r="F218" s="3"/>
      <c r="G218" s="3"/>
    </row>
    <row r="219" spans="3:7" ht="14.25" customHeight="1">
      <c r="C219" s="3"/>
      <c r="D219" s="3"/>
      <c r="E219" s="3"/>
      <c r="F219" s="3"/>
      <c r="G219" s="3"/>
    </row>
    <row r="220" spans="3:7" ht="14.25" customHeight="1">
      <c r="C220" s="3"/>
      <c r="D220" s="3"/>
      <c r="E220" s="3"/>
      <c r="F220" s="3"/>
      <c r="G220" s="3"/>
    </row>
    <row r="221" spans="3:7" ht="14.25" customHeight="1">
      <c r="C221" s="3"/>
      <c r="D221" s="3"/>
      <c r="E221" s="3"/>
      <c r="F221" s="3"/>
      <c r="G221" s="3"/>
    </row>
    <row r="222" spans="3:7" ht="14.25" customHeight="1">
      <c r="C222" s="3"/>
      <c r="D222" s="3"/>
      <c r="E222" s="3"/>
      <c r="F222" s="3"/>
      <c r="G222" s="3"/>
    </row>
    <row r="223" spans="3:7" ht="14.25" customHeight="1">
      <c r="C223" s="3"/>
      <c r="D223" s="3"/>
      <c r="E223" s="3"/>
      <c r="F223" s="3"/>
      <c r="G223" s="3"/>
    </row>
    <row r="224" spans="3:7" ht="14.25" customHeight="1">
      <c r="C224" s="3"/>
      <c r="D224" s="3"/>
      <c r="E224" s="3"/>
      <c r="F224" s="3"/>
      <c r="G224" s="3"/>
    </row>
    <row r="225" spans="3:7" ht="14.25" customHeight="1">
      <c r="C225" s="3"/>
      <c r="D225" s="3"/>
      <c r="E225" s="3"/>
      <c r="F225" s="3"/>
      <c r="G225" s="3"/>
    </row>
    <row r="226" spans="3:7" ht="14.25" customHeight="1">
      <c r="C226" s="3"/>
      <c r="D226" s="3"/>
      <c r="E226" s="3"/>
      <c r="F226" s="3"/>
      <c r="G226" s="3"/>
    </row>
    <row r="227" spans="3:7" ht="14.25" customHeight="1">
      <c r="C227" s="3"/>
      <c r="D227" s="3"/>
      <c r="E227" s="3"/>
      <c r="F227" s="3"/>
      <c r="G227" s="3"/>
    </row>
    <row r="228" spans="3:7" ht="14.25" customHeight="1">
      <c r="C228" s="3"/>
      <c r="D228" s="3"/>
      <c r="E228" s="3"/>
      <c r="F228" s="3"/>
      <c r="G228" s="3"/>
    </row>
    <row r="229" spans="3:7" ht="14.25" customHeight="1">
      <c r="C229" s="3"/>
      <c r="D229" s="3"/>
      <c r="E229" s="3"/>
      <c r="F229" s="3"/>
      <c r="G229" s="3"/>
    </row>
    <row r="230" spans="3:7" ht="14.25" customHeight="1">
      <c r="C230" s="3"/>
      <c r="D230" s="3"/>
      <c r="E230" s="3"/>
      <c r="F230" s="3"/>
      <c r="G230" s="3"/>
    </row>
    <row r="231" spans="3:7" ht="14.25" customHeight="1">
      <c r="C231" s="3"/>
      <c r="D231" s="3"/>
      <c r="E231" s="3"/>
      <c r="F231" s="3"/>
      <c r="G231" s="3"/>
    </row>
    <row r="232" spans="3:7" ht="14.25" customHeight="1">
      <c r="C232" s="3"/>
      <c r="D232" s="3"/>
      <c r="E232" s="3"/>
      <c r="F232" s="3"/>
      <c r="G232" s="3"/>
    </row>
    <row r="233" spans="3:7" ht="14.25" customHeight="1">
      <c r="C233" s="3"/>
      <c r="D233" s="3"/>
      <c r="E233" s="3"/>
      <c r="F233" s="3"/>
      <c r="G233" s="3"/>
    </row>
    <row r="234" spans="3:7" ht="14.25" customHeight="1">
      <c r="C234" s="3"/>
      <c r="D234" s="3"/>
      <c r="E234" s="3"/>
      <c r="F234" s="3"/>
      <c r="G234" s="3"/>
    </row>
    <row r="235" spans="3:7" ht="14.25" customHeight="1">
      <c r="C235" s="3"/>
      <c r="D235" s="3"/>
      <c r="E235" s="3"/>
      <c r="F235" s="3"/>
      <c r="G235" s="3"/>
    </row>
    <row r="236" spans="3:7" ht="14.25" customHeight="1">
      <c r="C236" s="3"/>
      <c r="D236" s="3"/>
      <c r="E236" s="3"/>
      <c r="F236" s="3"/>
      <c r="G236" s="3"/>
    </row>
    <row r="237" spans="3:7" ht="14.25" customHeight="1">
      <c r="C237" s="3"/>
      <c r="D237" s="3"/>
      <c r="E237" s="3"/>
      <c r="F237" s="3"/>
      <c r="G237" s="3"/>
    </row>
    <row r="238" spans="3:7" ht="14.25" customHeight="1">
      <c r="C238" s="3"/>
      <c r="D238" s="3"/>
      <c r="E238" s="3"/>
      <c r="F238" s="3"/>
      <c r="G238" s="3"/>
    </row>
    <row r="239" spans="3:7" ht="14.25" customHeight="1">
      <c r="C239" s="3"/>
      <c r="D239" s="3"/>
      <c r="E239" s="3"/>
      <c r="F239" s="3"/>
      <c r="G239" s="3"/>
    </row>
    <row r="240" spans="3:7" ht="14.25" customHeight="1">
      <c r="C240" s="3"/>
      <c r="D240" s="3"/>
      <c r="E240" s="3"/>
      <c r="F240" s="3"/>
      <c r="G240" s="3"/>
    </row>
    <row r="241" spans="3:7" ht="14.25" customHeight="1">
      <c r="C241" s="3"/>
      <c r="D241" s="3"/>
      <c r="E241" s="3"/>
      <c r="F241" s="3"/>
      <c r="G241" s="3"/>
    </row>
    <row r="242" spans="3:7" ht="14.25" customHeight="1">
      <c r="C242" s="3"/>
      <c r="D242" s="3"/>
      <c r="E242" s="3"/>
      <c r="F242" s="3"/>
      <c r="G242" s="3"/>
    </row>
    <row r="243" spans="3:7" ht="14.25" customHeight="1">
      <c r="C243" s="3"/>
      <c r="D243" s="3"/>
      <c r="E243" s="3"/>
      <c r="F243" s="3"/>
      <c r="G243" s="3"/>
    </row>
    <row r="244" spans="3:7" ht="14.25" customHeight="1">
      <c r="C244" s="3"/>
      <c r="D244" s="3"/>
      <c r="E244" s="3"/>
      <c r="F244" s="3"/>
      <c r="G244" s="3"/>
    </row>
    <row r="245" spans="3:7" ht="14.25" customHeight="1">
      <c r="C245" s="3"/>
      <c r="D245" s="3"/>
      <c r="E245" s="3"/>
      <c r="F245" s="3"/>
      <c r="G245" s="3"/>
    </row>
    <row r="246" spans="3:7" ht="14.25" customHeight="1">
      <c r="C246" s="3"/>
      <c r="D246" s="3"/>
      <c r="E246" s="3"/>
      <c r="F246" s="3"/>
      <c r="G246" s="3"/>
    </row>
    <row r="247" spans="3:7" ht="14.25" customHeight="1">
      <c r="C247" s="3"/>
      <c r="D247" s="3"/>
      <c r="E247" s="3"/>
      <c r="F247" s="3"/>
      <c r="G247" s="3"/>
    </row>
    <row r="248" spans="3:7" ht="14.25" customHeight="1">
      <c r="C248" s="3"/>
      <c r="D248" s="3"/>
      <c r="E248" s="3"/>
      <c r="F248" s="3"/>
      <c r="G248" s="3"/>
    </row>
    <row r="249" spans="3:7" ht="14.25" customHeight="1">
      <c r="C249" s="3"/>
      <c r="D249" s="3"/>
      <c r="E249" s="3"/>
      <c r="F249" s="3"/>
      <c r="G249" s="3"/>
    </row>
    <row r="250" spans="3:7" ht="14.25" customHeight="1">
      <c r="C250" s="3"/>
      <c r="D250" s="3"/>
      <c r="E250" s="3"/>
      <c r="F250" s="3"/>
      <c r="G250" s="3"/>
    </row>
    <row r="251" spans="3:7" ht="14.25" customHeight="1">
      <c r="C251" s="3"/>
      <c r="D251" s="3"/>
      <c r="E251" s="3"/>
      <c r="F251" s="3"/>
      <c r="G251" s="3"/>
    </row>
    <row r="252" spans="3:7" ht="14.25" customHeight="1">
      <c r="C252" s="3"/>
      <c r="D252" s="3"/>
      <c r="E252" s="3"/>
      <c r="F252" s="3"/>
      <c r="G252" s="3"/>
    </row>
    <row r="253" spans="3:7" ht="14.25" customHeight="1">
      <c r="C253" s="3"/>
      <c r="D253" s="3"/>
      <c r="E253" s="3"/>
      <c r="F253" s="3"/>
      <c r="G253" s="3"/>
    </row>
    <row r="254" spans="3:7" ht="14.25" customHeight="1">
      <c r="C254" s="3"/>
      <c r="D254" s="3"/>
      <c r="E254" s="3"/>
      <c r="F254" s="3"/>
      <c r="G254" s="3"/>
    </row>
    <row r="255" spans="3:7" ht="14.25" customHeight="1">
      <c r="C255" s="3"/>
      <c r="D255" s="3"/>
      <c r="E255" s="3"/>
      <c r="F255" s="3"/>
      <c r="G255" s="3"/>
    </row>
    <row r="256" spans="3:7" ht="14.25" customHeight="1">
      <c r="C256" s="3"/>
      <c r="D256" s="3"/>
      <c r="E256" s="3"/>
      <c r="F256" s="3"/>
      <c r="G256" s="3"/>
    </row>
    <row r="257" spans="3:7" ht="14.25" customHeight="1">
      <c r="C257" s="3"/>
      <c r="D257" s="3"/>
      <c r="E257" s="3"/>
      <c r="F257" s="3"/>
      <c r="G257" s="3"/>
    </row>
    <row r="258" spans="3:7" ht="14.25" customHeight="1">
      <c r="C258" s="3"/>
      <c r="D258" s="3"/>
      <c r="E258" s="3"/>
      <c r="F258" s="3"/>
      <c r="G258" s="3"/>
    </row>
    <row r="259" spans="3:7" ht="14.25" customHeight="1">
      <c r="C259" s="3"/>
      <c r="D259" s="3"/>
      <c r="E259" s="3"/>
      <c r="F259" s="3"/>
      <c r="G259" s="3"/>
    </row>
    <row r="260" spans="3:7" ht="14.25" customHeight="1">
      <c r="C260" s="3"/>
      <c r="D260" s="3"/>
      <c r="E260" s="3"/>
      <c r="F260" s="3"/>
      <c r="G260" s="3"/>
    </row>
    <row r="261" spans="3:7" ht="14.25" customHeight="1">
      <c r="C261" s="3"/>
      <c r="D261" s="3"/>
      <c r="E261" s="3"/>
      <c r="F261" s="3"/>
      <c r="G261" s="3"/>
    </row>
    <row r="262" spans="3:7" ht="14.25" customHeight="1">
      <c r="C262" s="3"/>
      <c r="D262" s="3"/>
      <c r="E262" s="3"/>
      <c r="F262" s="3"/>
      <c r="G262" s="3"/>
    </row>
    <row r="263" spans="3:7" ht="14.25" customHeight="1">
      <c r="C263" s="3"/>
      <c r="D263" s="3"/>
      <c r="E263" s="3"/>
      <c r="F263" s="3"/>
      <c r="G263" s="3"/>
    </row>
    <row r="264" spans="3:7" ht="14.25" customHeight="1">
      <c r="C264" s="3"/>
      <c r="D264" s="3"/>
      <c r="E264" s="3"/>
      <c r="F264" s="3"/>
      <c r="G264" s="3"/>
    </row>
    <row r="265" spans="3:7" ht="14.25" customHeight="1">
      <c r="C265" s="3"/>
      <c r="D265" s="3"/>
      <c r="E265" s="3"/>
      <c r="F265" s="3"/>
      <c r="G265" s="3"/>
    </row>
    <row r="266" spans="3:7" ht="14.25" customHeight="1">
      <c r="C266" s="3"/>
      <c r="D266" s="3"/>
      <c r="E266" s="3"/>
      <c r="F266" s="3"/>
      <c r="G266" s="3"/>
    </row>
    <row r="267" spans="3:7" ht="14.25" customHeight="1">
      <c r="C267" s="3"/>
      <c r="D267" s="3"/>
      <c r="E267" s="3"/>
      <c r="F267" s="3"/>
      <c r="G267" s="3"/>
    </row>
    <row r="268" spans="3:7" ht="14.25" customHeight="1">
      <c r="C268" s="3"/>
      <c r="D268" s="3"/>
      <c r="E268" s="3"/>
      <c r="F268" s="3"/>
      <c r="G268" s="3"/>
    </row>
    <row r="269" spans="3:7" ht="14.25" customHeight="1">
      <c r="C269" s="3"/>
      <c r="D269" s="3"/>
      <c r="E269" s="3"/>
      <c r="F269" s="3"/>
      <c r="G269" s="3"/>
    </row>
    <row r="270" spans="3:7" ht="14.25" customHeight="1">
      <c r="C270" s="3"/>
      <c r="D270" s="3"/>
      <c r="E270" s="3"/>
      <c r="F270" s="3"/>
      <c r="G270" s="3"/>
    </row>
    <row r="271" spans="3:7" ht="14.25" customHeight="1">
      <c r="C271" s="3"/>
      <c r="D271" s="3"/>
      <c r="E271" s="3"/>
      <c r="F271" s="3"/>
      <c r="G271" s="3"/>
    </row>
    <row r="272" spans="3:7" ht="14.25" customHeight="1">
      <c r="C272" s="3"/>
      <c r="D272" s="3"/>
      <c r="E272" s="3"/>
      <c r="F272" s="3"/>
      <c r="G272" s="3"/>
    </row>
    <row r="273" spans="3:7" ht="14.25" customHeight="1">
      <c r="C273" s="3"/>
      <c r="D273" s="3"/>
      <c r="E273" s="3"/>
      <c r="F273" s="3"/>
      <c r="G273" s="3"/>
    </row>
    <row r="274" spans="3:7" ht="14.25" customHeight="1">
      <c r="C274" s="3"/>
      <c r="D274" s="3"/>
      <c r="E274" s="3"/>
      <c r="F274" s="3"/>
      <c r="G274" s="3"/>
    </row>
    <row r="275" spans="3:7" ht="14.25" customHeight="1">
      <c r="C275" s="3"/>
      <c r="D275" s="3"/>
      <c r="E275" s="3"/>
      <c r="F275" s="3"/>
      <c r="G275" s="3"/>
    </row>
    <row r="276" spans="3:7" ht="14.25" customHeight="1">
      <c r="C276" s="3"/>
      <c r="D276" s="3"/>
      <c r="E276" s="3"/>
      <c r="F276" s="3"/>
      <c r="G276" s="3"/>
    </row>
    <row r="277" spans="3:7" ht="14.25" customHeight="1">
      <c r="C277" s="3"/>
      <c r="D277" s="3"/>
      <c r="E277" s="3"/>
      <c r="F277" s="3"/>
      <c r="G277" s="3"/>
    </row>
    <row r="278" spans="3:7" ht="14.25" customHeight="1">
      <c r="C278" s="3"/>
      <c r="D278" s="3"/>
      <c r="E278" s="3"/>
      <c r="F278" s="3"/>
      <c r="G278" s="3"/>
    </row>
    <row r="279" spans="3:7" ht="14.25" customHeight="1">
      <c r="C279" s="3"/>
      <c r="D279" s="3"/>
      <c r="E279" s="3"/>
      <c r="F279" s="3"/>
      <c r="G279" s="3"/>
    </row>
    <row r="280" spans="3:7" ht="14.25" customHeight="1">
      <c r="C280" s="3"/>
      <c r="D280" s="3"/>
      <c r="E280" s="3"/>
      <c r="F280" s="3"/>
      <c r="G280" s="3"/>
    </row>
    <row r="281" spans="3:7" ht="14.25" customHeight="1">
      <c r="C281" s="3"/>
      <c r="D281" s="3"/>
      <c r="E281" s="3"/>
      <c r="F281" s="3"/>
      <c r="G281" s="3"/>
    </row>
    <row r="282" spans="3:7" ht="14.25" customHeight="1">
      <c r="C282" s="3"/>
      <c r="D282" s="3"/>
      <c r="E282" s="3"/>
      <c r="F282" s="3"/>
      <c r="G282" s="3"/>
    </row>
    <row r="283" spans="3:7" ht="14.25" customHeight="1">
      <c r="C283" s="3"/>
      <c r="D283" s="3"/>
      <c r="E283" s="3"/>
      <c r="F283" s="3"/>
      <c r="G283" s="3"/>
    </row>
    <row r="284" spans="3:7" ht="14.25" customHeight="1">
      <c r="C284" s="3"/>
      <c r="D284" s="3"/>
      <c r="E284" s="3"/>
      <c r="F284" s="3"/>
      <c r="G284" s="3"/>
    </row>
    <row r="285" spans="3:7" ht="14.25" customHeight="1">
      <c r="C285" s="3"/>
      <c r="D285" s="3"/>
      <c r="E285" s="3"/>
      <c r="F285" s="3"/>
      <c r="G285" s="3"/>
    </row>
    <row r="286" spans="3:7" ht="14.25" customHeight="1">
      <c r="C286" s="3"/>
      <c r="D286" s="3"/>
      <c r="E286" s="3"/>
      <c r="F286" s="3"/>
      <c r="G286" s="3"/>
    </row>
    <row r="287" spans="3:7" ht="14.25" customHeight="1">
      <c r="C287" s="3"/>
      <c r="D287" s="3"/>
      <c r="E287" s="3"/>
      <c r="F287" s="3"/>
      <c r="G287" s="3"/>
    </row>
    <row r="288" spans="3:7" ht="14.25" customHeight="1">
      <c r="C288" s="3"/>
      <c r="D288" s="3"/>
      <c r="E288" s="3"/>
      <c r="F288" s="3"/>
      <c r="G288" s="3"/>
    </row>
    <row r="289" spans="3:7" ht="14.25" customHeight="1">
      <c r="C289" s="3"/>
      <c r="D289" s="3"/>
      <c r="E289" s="3"/>
      <c r="F289" s="3"/>
      <c r="G289" s="3"/>
    </row>
    <row r="290" spans="3:7" ht="14.25" customHeight="1">
      <c r="C290" s="3"/>
      <c r="D290" s="3"/>
      <c r="E290" s="3"/>
      <c r="F290" s="3"/>
      <c r="G290" s="3"/>
    </row>
    <row r="291" spans="3:7" ht="14.25" customHeight="1">
      <c r="C291" s="3"/>
      <c r="D291" s="3"/>
      <c r="E291" s="3"/>
      <c r="F291" s="3"/>
      <c r="G291" s="3"/>
    </row>
    <row r="292" spans="3:7" ht="14.25" customHeight="1">
      <c r="C292" s="3"/>
      <c r="D292" s="3"/>
      <c r="E292" s="3"/>
      <c r="F292" s="3"/>
      <c r="G292" s="3"/>
    </row>
    <row r="293" spans="3:7" ht="14.25" customHeight="1">
      <c r="C293" s="3"/>
      <c r="D293" s="3"/>
      <c r="E293" s="3"/>
      <c r="F293" s="3"/>
      <c r="G293" s="3"/>
    </row>
    <row r="294" spans="3:7" ht="14.25" customHeight="1">
      <c r="C294" s="3"/>
      <c r="D294" s="3"/>
      <c r="E294" s="3"/>
      <c r="F294" s="3"/>
      <c r="G294" s="3"/>
    </row>
    <row r="295" spans="3:7" ht="14.25" customHeight="1">
      <c r="C295" s="3"/>
      <c r="D295" s="3"/>
      <c r="E295" s="3"/>
      <c r="F295" s="3"/>
      <c r="G295" s="3"/>
    </row>
    <row r="296" spans="3:7" ht="14.25" customHeight="1">
      <c r="C296" s="3"/>
      <c r="D296" s="3"/>
      <c r="E296" s="3"/>
      <c r="F296" s="3"/>
      <c r="G296" s="3"/>
    </row>
    <row r="297" spans="3:7" ht="14.25" customHeight="1">
      <c r="C297" s="3"/>
      <c r="D297" s="3"/>
      <c r="E297" s="3"/>
      <c r="F297" s="3"/>
      <c r="G297" s="3"/>
    </row>
    <row r="298" spans="3:7" ht="14.25" customHeight="1">
      <c r="C298" s="3"/>
      <c r="D298" s="3"/>
      <c r="E298" s="3"/>
      <c r="F298" s="3"/>
      <c r="G298" s="3"/>
    </row>
    <row r="299" spans="3:7" ht="14.25" customHeight="1">
      <c r="C299" s="3"/>
      <c r="D299" s="3"/>
      <c r="E299" s="3"/>
      <c r="F299" s="3"/>
      <c r="G299" s="3"/>
    </row>
    <row r="300" spans="3:7" ht="14.25" customHeight="1">
      <c r="C300" s="3"/>
      <c r="D300" s="3"/>
      <c r="E300" s="3"/>
      <c r="F300" s="3"/>
      <c r="G300" s="3"/>
    </row>
    <row r="301" spans="3:7" ht="14.25" customHeight="1">
      <c r="C301" s="3"/>
      <c r="D301" s="3"/>
      <c r="E301" s="3"/>
      <c r="F301" s="3"/>
      <c r="G301" s="3"/>
    </row>
    <row r="302" spans="3:7" ht="14.25" customHeight="1">
      <c r="C302" s="3"/>
      <c r="D302" s="3"/>
      <c r="E302" s="3"/>
      <c r="F302" s="3"/>
      <c r="G302" s="3"/>
    </row>
    <row r="303" spans="3:7" ht="14.25" customHeight="1">
      <c r="C303" s="3"/>
      <c r="D303" s="3"/>
      <c r="E303" s="3"/>
      <c r="F303" s="3"/>
      <c r="G303" s="3"/>
    </row>
    <row r="304" spans="3:7" ht="14.25" customHeight="1">
      <c r="C304" s="3"/>
      <c r="D304" s="3"/>
      <c r="E304" s="3"/>
      <c r="F304" s="3"/>
      <c r="G304" s="3"/>
    </row>
    <row r="305" spans="3:7" ht="14.25" customHeight="1">
      <c r="C305" s="3"/>
      <c r="D305" s="3"/>
      <c r="E305" s="3"/>
      <c r="F305" s="3"/>
      <c r="G305" s="3"/>
    </row>
    <row r="306" spans="3:7" ht="14.25" customHeight="1">
      <c r="C306" s="3"/>
      <c r="D306" s="3"/>
      <c r="E306" s="3"/>
      <c r="F306" s="3"/>
      <c r="G306" s="3"/>
    </row>
    <row r="307" spans="3:7" ht="14.25" customHeight="1">
      <c r="C307" s="3"/>
      <c r="D307" s="3"/>
      <c r="E307" s="3"/>
      <c r="F307" s="3"/>
      <c r="G307" s="3"/>
    </row>
    <row r="308" spans="3:7" ht="14.25" customHeight="1">
      <c r="C308" s="3"/>
      <c r="D308" s="3"/>
      <c r="E308" s="3"/>
      <c r="F308" s="3"/>
      <c r="G308" s="3"/>
    </row>
    <row r="309" spans="3:7" ht="14.25" customHeight="1">
      <c r="C309" s="3"/>
      <c r="D309" s="3"/>
      <c r="E309" s="3"/>
      <c r="F309" s="3"/>
      <c r="G309" s="3"/>
    </row>
    <row r="310" spans="3:7" ht="14.25" customHeight="1">
      <c r="C310" s="3"/>
      <c r="D310" s="3"/>
      <c r="E310" s="3"/>
      <c r="F310" s="3"/>
      <c r="G310" s="3"/>
    </row>
    <row r="311" spans="3:7" ht="14.25" customHeight="1">
      <c r="C311" s="3"/>
      <c r="D311" s="3"/>
      <c r="E311" s="3"/>
      <c r="F311" s="3"/>
      <c r="G311" s="3"/>
    </row>
    <row r="312" spans="3:7" ht="14.25" customHeight="1">
      <c r="C312" s="3"/>
      <c r="D312" s="3"/>
      <c r="E312" s="3"/>
      <c r="F312" s="3"/>
      <c r="G312" s="3"/>
    </row>
    <row r="313" spans="3:7" ht="14.25" customHeight="1">
      <c r="C313" s="3"/>
      <c r="D313" s="3"/>
      <c r="E313" s="3"/>
      <c r="F313" s="3"/>
      <c r="G313" s="3"/>
    </row>
    <row r="314" spans="3:7" ht="14.25" customHeight="1">
      <c r="C314" s="3"/>
      <c r="D314" s="3"/>
      <c r="E314" s="3"/>
      <c r="F314" s="3"/>
      <c r="G314" s="3"/>
    </row>
    <row r="315" spans="3:7" ht="14.25" customHeight="1">
      <c r="C315" s="3"/>
      <c r="D315" s="3"/>
      <c r="E315" s="3"/>
      <c r="F315" s="3"/>
      <c r="G315" s="3"/>
    </row>
    <row r="316" spans="3:7" ht="14.25" customHeight="1">
      <c r="C316" s="3"/>
      <c r="D316" s="3"/>
      <c r="E316" s="3"/>
      <c r="F316" s="3"/>
      <c r="G316" s="3"/>
    </row>
    <row r="317" spans="3:7" ht="14.25" customHeight="1">
      <c r="C317" s="3"/>
      <c r="D317" s="3"/>
      <c r="E317" s="3"/>
      <c r="F317" s="3"/>
      <c r="G317" s="3"/>
    </row>
    <row r="318" spans="3:7" ht="14.25" customHeight="1">
      <c r="C318" s="3"/>
      <c r="D318" s="3"/>
      <c r="E318" s="3"/>
      <c r="F318" s="3"/>
      <c r="G318" s="3"/>
    </row>
    <row r="319" spans="3:7" ht="14.25" customHeight="1">
      <c r="C319" s="3"/>
      <c r="D319" s="3"/>
      <c r="E319" s="3"/>
      <c r="F319" s="3"/>
      <c r="G319" s="3"/>
    </row>
    <row r="320" spans="3:7" ht="14.25" customHeight="1">
      <c r="C320" s="3"/>
      <c r="D320" s="3"/>
      <c r="E320" s="3"/>
      <c r="F320" s="3"/>
      <c r="G320" s="3"/>
    </row>
    <row r="321" spans="3:7" ht="14.25" customHeight="1">
      <c r="C321" s="3"/>
      <c r="D321" s="3"/>
      <c r="E321" s="3"/>
      <c r="F321" s="3"/>
      <c r="G321" s="3"/>
    </row>
    <row r="322" spans="3:7" ht="14.25" customHeight="1">
      <c r="C322" s="3"/>
      <c r="D322" s="3"/>
      <c r="E322" s="3"/>
      <c r="F322" s="3"/>
      <c r="G322" s="3"/>
    </row>
    <row r="323" spans="3:7" ht="14.25" customHeight="1">
      <c r="C323" s="3"/>
      <c r="D323" s="3"/>
      <c r="E323" s="3"/>
      <c r="F323" s="3"/>
      <c r="G323" s="3"/>
    </row>
    <row r="324" spans="3:7" ht="14.25" customHeight="1">
      <c r="C324" s="3"/>
      <c r="D324" s="3"/>
      <c r="E324" s="3"/>
      <c r="F324" s="3"/>
      <c r="G324" s="3"/>
    </row>
    <row r="325" spans="3:7" ht="14.25" customHeight="1">
      <c r="C325" s="3"/>
      <c r="D325" s="3"/>
      <c r="E325" s="3"/>
      <c r="F325" s="3"/>
      <c r="G325" s="3"/>
    </row>
    <row r="326" spans="3:7" ht="14.25" customHeight="1">
      <c r="C326" s="3"/>
      <c r="D326" s="3"/>
      <c r="E326" s="3"/>
      <c r="F326" s="3"/>
      <c r="G326" s="3"/>
    </row>
    <row r="327" spans="3:7" ht="14.25" customHeight="1">
      <c r="C327" s="3"/>
      <c r="D327" s="3"/>
      <c r="E327" s="3"/>
      <c r="F327" s="3"/>
      <c r="G327" s="3"/>
    </row>
    <row r="328" spans="3:7" ht="14.25" customHeight="1">
      <c r="C328" s="3"/>
      <c r="D328" s="3"/>
      <c r="E328" s="3"/>
      <c r="F328" s="3"/>
      <c r="G328" s="3"/>
    </row>
    <row r="329" spans="3:7" ht="14.25" customHeight="1">
      <c r="C329" s="3"/>
      <c r="D329" s="3"/>
      <c r="E329" s="3"/>
      <c r="F329" s="3"/>
      <c r="G329" s="3"/>
    </row>
    <row r="330" spans="3:7" ht="14.25" customHeight="1">
      <c r="C330" s="3"/>
      <c r="D330" s="3"/>
      <c r="E330" s="3"/>
      <c r="F330" s="3"/>
      <c r="G330" s="3"/>
    </row>
    <row r="331" spans="3:7" ht="14.25" customHeight="1">
      <c r="C331" s="3"/>
      <c r="D331" s="3"/>
      <c r="E331" s="3"/>
      <c r="F331" s="3"/>
      <c r="G331" s="3"/>
    </row>
    <row r="332" spans="3:7" ht="14.25" customHeight="1">
      <c r="C332" s="3"/>
      <c r="D332" s="3"/>
      <c r="E332" s="3"/>
      <c r="F332" s="3"/>
      <c r="G332" s="3"/>
    </row>
    <row r="333" spans="3:7" ht="14.25" customHeight="1">
      <c r="C333" s="3"/>
      <c r="D333" s="3"/>
      <c r="E333" s="3"/>
      <c r="F333" s="3"/>
      <c r="G333" s="3"/>
    </row>
    <row r="334" spans="3:7" ht="14.25" customHeight="1">
      <c r="C334" s="3"/>
      <c r="D334" s="3"/>
      <c r="E334" s="3"/>
      <c r="F334" s="3"/>
      <c r="G334" s="3"/>
    </row>
    <row r="335" spans="3:7" ht="14.25" customHeight="1">
      <c r="C335" s="3"/>
      <c r="D335" s="3"/>
      <c r="E335" s="3"/>
      <c r="F335" s="3"/>
      <c r="G335" s="3"/>
    </row>
    <row r="336" spans="3:7" ht="14.25" customHeight="1">
      <c r="C336" s="3"/>
      <c r="D336" s="3"/>
      <c r="E336" s="3"/>
      <c r="F336" s="3"/>
      <c r="G336" s="3"/>
    </row>
    <row r="337" spans="3:7" ht="14.25" customHeight="1">
      <c r="C337" s="3"/>
      <c r="D337" s="3"/>
      <c r="E337" s="3"/>
      <c r="F337" s="3"/>
      <c r="G337" s="3"/>
    </row>
    <row r="338" spans="3:7" ht="14.25" customHeight="1">
      <c r="C338" s="3"/>
      <c r="D338" s="3"/>
      <c r="E338" s="3"/>
      <c r="F338" s="3"/>
      <c r="G338" s="3"/>
    </row>
    <row r="339" spans="3:7" ht="14.25" customHeight="1">
      <c r="C339" s="3"/>
      <c r="D339" s="3"/>
      <c r="E339" s="3"/>
      <c r="F339" s="3"/>
      <c r="G339" s="3"/>
    </row>
    <row r="340" spans="3:7" ht="14.25" customHeight="1">
      <c r="C340" s="3"/>
      <c r="D340" s="3"/>
      <c r="E340" s="3"/>
      <c r="F340" s="3"/>
      <c r="G340" s="3"/>
    </row>
    <row r="341" spans="3:7" ht="14.25" customHeight="1">
      <c r="C341" s="3"/>
      <c r="D341" s="3"/>
      <c r="E341" s="3"/>
      <c r="F341" s="3"/>
      <c r="G341" s="3"/>
    </row>
    <row r="342" spans="3:7" ht="14.25" customHeight="1">
      <c r="C342" s="3"/>
      <c r="D342" s="3"/>
      <c r="E342" s="3"/>
      <c r="F342" s="3"/>
      <c r="G342" s="3"/>
    </row>
    <row r="343" spans="3:7" ht="14.25" customHeight="1">
      <c r="C343" s="3"/>
      <c r="D343" s="3"/>
      <c r="E343" s="3"/>
      <c r="F343" s="3"/>
      <c r="G343" s="3"/>
    </row>
    <row r="344" spans="3:7" ht="14.25" customHeight="1">
      <c r="C344" s="3"/>
      <c r="D344" s="3"/>
      <c r="E344" s="3"/>
      <c r="F344" s="3"/>
      <c r="G344" s="3"/>
    </row>
    <row r="345" spans="3:7" ht="14.25" customHeight="1">
      <c r="C345" s="3"/>
      <c r="D345" s="3"/>
      <c r="E345" s="3"/>
      <c r="F345" s="3"/>
      <c r="G345" s="3"/>
    </row>
    <row r="346" spans="3:7" ht="14.25" customHeight="1">
      <c r="C346" s="3"/>
      <c r="D346" s="3"/>
      <c r="E346" s="3"/>
      <c r="F346" s="3"/>
      <c r="G346" s="3"/>
    </row>
    <row r="347" spans="3:7" ht="14.25" customHeight="1">
      <c r="C347" s="3"/>
      <c r="D347" s="3"/>
      <c r="E347" s="3"/>
      <c r="F347" s="3"/>
      <c r="G347" s="3"/>
    </row>
    <row r="348" spans="3:7" ht="14.25" customHeight="1">
      <c r="C348" s="3"/>
      <c r="D348" s="3"/>
      <c r="E348" s="3"/>
      <c r="F348" s="3"/>
      <c r="G348" s="3"/>
    </row>
    <row r="349" spans="3:7" ht="14.25" customHeight="1">
      <c r="C349" s="3"/>
      <c r="D349" s="3"/>
      <c r="E349" s="3"/>
      <c r="F349" s="3"/>
      <c r="G349" s="3"/>
    </row>
    <row r="350" spans="3:7" ht="14.25" customHeight="1">
      <c r="C350" s="3"/>
      <c r="D350" s="3"/>
      <c r="E350" s="3"/>
      <c r="F350" s="3"/>
      <c r="G350" s="3"/>
    </row>
    <row r="351" spans="3:7" ht="14.25" customHeight="1">
      <c r="C351" s="3"/>
      <c r="D351" s="3"/>
      <c r="E351" s="3"/>
      <c r="F351" s="3"/>
      <c r="G351" s="3"/>
    </row>
    <row r="352" spans="3:7" ht="14.25" customHeight="1">
      <c r="C352" s="3"/>
      <c r="D352" s="3"/>
      <c r="E352" s="3"/>
      <c r="F352" s="3"/>
      <c r="G352" s="3"/>
    </row>
    <row r="353" spans="3:7" ht="14.25" customHeight="1">
      <c r="C353" s="3"/>
      <c r="D353" s="3"/>
      <c r="E353" s="3"/>
      <c r="F353" s="3"/>
      <c r="G353" s="3"/>
    </row>
    <row r="354" spans="3:7" ht="14.25" customHeight="1">
      <c r="C354" s="3"/>
      <c r="D354" s="3"/>
      <c r="E354" s="3"/>
      <c r="F354" s="3"/>
      <c r="G354" s="3"/>
    </row>
    <row r="355" spans="3:7" ht="14.25" customHeight="1">
      <c r="C355" s="3"/>
      <c r="D355" s="3"/>
      <c r="E355" s="3"/>
      <c r="F355" s="3"/>
      <c r="G355" s="3"/>
    </row>
    <row r="356" spans="3:7" ht="14.25" customHeight="1">
      <c r="C356" s="3"/>
      <c r="D356" s="3"/>
      <c r="E356" s="3"/>
      <c r="F356" s="3"/>
      <c r="G356" s="3"/>
    </row>
    <row r="357" spans="3:7" ht="14.25" customHeight="1">
      <c r="C357" s="3"/>
      <c r="D357" s="3"/>
      <c r="E357" s="3"/>
      <c r="F357" s="3"/>
      <c r="G357" s="3"/>
    </row>
    <row r="358" spans="3:7" ht="14.25" customHeight="1">
      <c r="C358" s="3"/>
      <c r="D358" s="3"/>
      <c r="E358" s="3"/>
      <c r="F358" s="3"/>
      <c r="G358" s="3"/>
    </row>
    <row r="359" spans="3:7" ht="14.25" customHeight="1">
      <c r="C359" s="3"/>
      <c r="D359" s="3"/>
      <c r="E359" s="3"/>
      <c r="F359" s="3"/>
      <c r="G359" s="3"/>
    </row>
    <row r="360" spans="3:7" ht="14.25" customHeight="1">
      <c r="C360" s="3"/>
      <c r="D360" s="3"/>
      <c r="E360" s="3"/>
      <c r="F360" s="3"/>
      <c r="G360" s="3"/>
    </row>
    <row r="361" spans="3:7" ht="14.25" customHeight="1">
      <c r="C361" s="3"/>
      <c r="D361" s="3"/>
      <c r="E361" s="3"/>
      <c r="F361" s="3"/>
      <c r="G361" s="3"/>
    </row>
    <row r="362" spans="3:7" ht="14.25" customHeight="1">
      <c r="C362" s="3"/>
      <c r="D362" s="3"/>
      <c r="E362" s="3"/>
      <c r="F362" s="3"/>
      <c r="G362" s="3"/>
    </row>
    <row r="363" spans="3:7" ht="14.25" customHeight="1">
      <c r="C363" s="3"/>
      <c r="D363" s="3"/>
      <c r="E363" s="3"/>
      <c r="F363" s="3"/>
      <c r="G363" s="3"/>
    </row>
    <row r="364" spans="3:7" ht="14.25" customHeight="1">
      <c r="C364" s="3"/>
      <c r="D364" s="3"/>
      <c r="E364" s="3"/>
      <c r="F364" s="3"/>
      <c r="G364" s="3"/>
    </row>
    <row r="365" spans="3:7" ht="14.25" customHeight="1">
      <c r="C365" s="3"/>
      <c r="D365" s="3"/>
      <c r="E365" s="3"/>
      <c r="F365" s="3"/>
      <c r="G365" s="3"/>
    </row>
    <row r="366" spans="3:7" ht="14.25" customHeight="1">
      <c r="C366" s="3"/>
      <c r="D366" s="3"/>
      <c r="E366" s="3"/>
      <c r="F366" s="3"/>
      <c r="G366" s="3"/>
    </row>
    <row r="367" spans="3:7" ht="14.25" customHeight="1">
      <c r="C367" s="3"/>
      <c r="D367" s="3"/>
      <c r="E367" s="3"/>
      <c r="F367" s="3"/>
      <c r="G367" s="3"/>
    </row>
    <row r="368" spans="3:7" ht="14.25" customHeight="1">
      <c r="C368" s="3"/>
      <c r="D368" s="3"/>
      <c r="E368" s="3"/>
      <c r="F368" s="3"/>
      <c r="G368" s="3"/>
    </row>
    <row r="369" spans="3:7" ht="14.25" customHeight="1">
      <c r="C369" s="3"/>
      <c r="D369" s="3"/>
      <c r="E369" s="3"/>
      <c r="F369" s="3"/>
      <c r="G369" s="3"/>
    </row>
    <row r="370" spans="3:7" ht="14.25" customHeight="1">
      <c r="C370" s="3"/>
      <c r="D370" s="3"/>
      <c r="E370" s="3"/>
      <c r="F370" s="3"/>
      <c r="G370" s="3"/>
    </row>
    <row r="371" spans="3:7" ht="14.25" customHeight="1">
      <c r="C371" s="3"/>
      <c r="D371" s="3"/>
      <c r="E371" s="3"/>
      <c r="F371" s="3"/>
      <c r="G371" s="3"/>
    </row>
    <row r="372" spans="3:7" ht="14.25" customHeight="1">
      <c r="C372" s="3"/>
      <c r="D372" s="3"/>
      <c r="E372" s="3"/>
      <c r="F372" s="3"/>
      <c r="G372" s="3"/>
    </row>
    <row r="373" spans="3:7" ht="14.25" customHeight="1">
      <c r="C373" s="3"/>
      <c r="D373" s="3"/>
      <c r="E373" s="3"/>
      <c r="F373" s="3"/>
      <c r="G373" s="3"/>
    </row>
    <row r="374" spans="3:7" ht="14.25" customHeight="1">
      <c r="C374" s="3"/>
      <c r="D374" s="3"/>
      <c r="E374" s="3"/>
      <c r="F374" s="3"/>
      <c r="G374" s="3"/>
    </row>
    <row r="375" spans="3:7" ht="14.25" customHeight="1">
      <c r="C375" s="3"/>
      <c r="D375" s="3"/>
      <c r="E375" s="3"/>
      <c r="F375" s="3"/>
      <c r="G375" s="3"/>
    </row>
    <row r="376" spans="3:7" ht="14.25" customHeight="1">
      <c r="C376" s="3"/>
      <c r="D376" s="3"/>
      <c r="E376" s="3"/>
      <c r="F376" s="3"/>
      <c r="G376" s="3"/>
    </row>
    <row r="377" spans="3:7" ht="14.25" customHeight="1">
      <c r="C377" s="3"/>
      <c r="D377" s="3"/>
      <c r="E377" s="3"/>
      <c r="F377" s="3"/>
      <c r="G377" s="3"/>
    </row>
    <row r="378" spans="3:7" ht="14.25" customHeight="1">
      <c r="C378" s="3"/>
      <c r="D378" s="3"/>
      <c r="E378" s="3"/>
      <c r="F378" s="3"/>
      <c r="G378" s="3"/>
    </row>
    <row r="379" spans="3:7" ht="14.25" customHeight="1">
      <c r="C379" s="3"/>
      <c r="D379" s="3"/>
      <c r="E379" s="3"/>
      <c r="F379" s="3"/>
      <c r="G379" s="3"/>
    </row>
    <row r="380" spans="3:7" ht="14.25" customHeight="1">
      <c r="C380" s="3"/>
      <c r="D380" s="3"/>
      <c r="E380" s="3"/>
      <c r="F380" s="3"/>
      <c r="G380" s="3"/>
    </row>
    <row r="381" spans="3:7" ht="14.25" customHeight="1">
      <c r="C381" s="3"/>
      <c r="D381" s="3"/>
      <c r="E381" s="3"/>
      <c r="F381" s="3"/>
      <c r="G381" s="3"/>
    </row>
    <row r="382" spans="3:7" ht="14.25" customHeight="1">
      <c r="C382" s="3"/>
      <c r="D382" s="3"/>
      <c r="E382" s="3"/>
      <c r="F382" s="3"/>
      <c r="G382" s="3"/>
    </row>
    <row r="383" spans="3:7" ht="14.25" customHeight="1">
      <c r="C383" s="3"/>
      <c r="D383" s="3"/>
      <c r="E383" s="3"/>
      <c r="F383" s="3"/>
      <c r="G383" s="3"/>
    </row>
    <row r="384" spans="3:7" ht="14.25" customHeight="1">
      <c r="C384" s="3"/>
      <c r="D384" s="3"/>
      <c r="E384" s="3"/>
      <c r="F384" s="3"/>
      <c r="G384" s="3"/>
    </row>
    <row r="385" spans="3:7" ht="14.25" customHeight="1">
      <c r="C385" s="3"/>
      <c r="D385" s="3"/>
      <c r="E385" s="3"/>
      <c r="F385" s="3"/>
      <c r="G385" s="3"/>
    </row>
    <row r="386" spans="3:7" ht="14.25" customHeight="1">
      <c r="C386" s="3"/>
      <c r="D386" s="3"/>
      <c r="E386" s="3"/>
      <c r="F386" s="3"/>
      <c r="G386" s="3"/>
    </row>
    <row r="387" spans="3:7" ht="14.25" customHeight="1">
      <c r="C387" s="3"/>
      <c r="D387" s="3"/>
      <c r="E387" s="3"/>
      <c r="F387" s="3"/>
      <c r="G387" s="3"/>
    </row>
    <row r="388" spans="3:7" ht="14.25" customHeight="1">
      <c r="C388" s="3"/>
      <c r="D388" s="3"/>
      <c r="E388" s="3"/>
      <c r="F388" s="3"/>
      <c r="G388" s="3"/>
    </row>
    <row r="389" spans="3:7" ht="14.25" customHeight="1">
      <c r="C389" s="3"/>
      <c r="D389" s="3"/>
      <c r="E389" s="3"/>
      <c r="F389" s="3"/>
      <c r="G389" s="3"/>
    </row>
    <row r="390" spans="3:7" ht="14.25" customHeight="1">
      <c r="C390" s="3"/>
      <c r="D390" s="3"/>
      <c r="E390" s="3"/>
      <c r="F390" s="3"/>
      <c r="G390" s="3"/>
    </row>
    <row r="391" spans="3:7" ht="14.25" customHeight="1">
      <c r="C391" s="3"/>
      <c r="D391" s="3"/>
      <c r="E391" s="3"/>
      <c r="F391" s="3"/>
      <c r="G391" s="3"/>
    </row>
    <row r="392" spans="3:7" ht="14.25" customHeight="1">
      <c r="C392" s="3"/>
      <c r="D392" s="3"/>
      <c r="E392" s="3"/>
      <c r="F392" s="3"/>
      <c r="G392" s="3"/>
    </row>
    <row r="393" spans="3:7" ht="14.25" customHeight="1">
      <c r="C393" s="3"/>
      <c r="D393" s="3"/>
      <c r="E393" s="3"/>
      <c r="F393" s="3"/>
      <c r="G393" s="3"/>
    </row>
    <row r="394" spans="3:7" ht="14.25" customHeight="1">
      <c r="C394" s="3"/>
      <c r="D394" s="3"/>
      <c r="E394" s="3"/>
      <c r="F394" s="3"/>
      <c r="G394" s="3"/>
    </row>
    <row r="395" spans="3:7" ht="14.25" customHeight="1">
      <c r="C395" s="3"/>
      <c r="D395" s="3"/>
      <c r="E395" s="3"/>
      <c r="F395" s="3"/>
      <c r="G395" s="3"/>
    </row>
    <row r="396" spans="3:7" ht="14.25" customHeight="1">
      <c r="C396" s="3"/>
      <c r="D396" s="3"/>
      <c r="E396" s="3"/>
      <c r="F396" s="3"/>
      <c r="G396" s="3"/>
    </row>
    <row r="397" spans="3:7" ht="14.25" customHeight="1">
      <c r="C397" s="3"/>
      <c r="D397" s="3"/>
      <c r="E397" s="3"/>
      <c r="F397" s="3"/>
      <c r="G397" s="3"/>
    </row>
    <row r="398" spans="3:7" ht="14.25" customHeight="1">
      <c r="C398" s="3"/>
      <c r="D398" s="3"/>
      <c r="E398" s="3"/>
      <c r="F398" s="3"/>
      <c r="G398" s="3"/>
    </row>
    <row r="399" spans="3:7" ht="14.25" customHeight="1">
      <c r="C399" s="3"/>
      <c r="D399" s="3"/>
      <c r="E399" s="3"/>
      <c r="F399" s="3"/>
      <c r="G399" s="3"/>
    </row>
    <row r="400" spans="3:7" ht="14.25" customHeight="1">
      <c r="C400" s="3"/>
      <c r="D400" s="3"/>
      <c r="E400" s="3"/>
      <c r="F400" s="3"/>
      <c r="G400" s="3"/>
    </row>
    <row r="401" spans="3:7" ht="14.25" customHeight="1">
      <c r="C401" s="3"/>
      <c r="D401" s="3"/>
      <c r="E401" s="3"/>
      <c r="F401" s="3"/>
      <c r="G401" s="3"/>
    </row>
    <row r="402" spans="3:7" ht="14.25" customHeight="1">
      <c r="C402" s="3"/>
      <c r="D402" s="3"/>
      <c r="E402" s="3"/>
      <c r="F402" s="3"/>
      <c r="G402" s="3"/>
    </row>
    <row r="403" spans="3:7" ht="14.25" customHeight="1">
      <c r="C403" s="3"/>
      <c r="D403" s="3"/>
      <c r="E403" s="3"/>
      <c r="F403" s="3"/>
      <c r="G403" s="3"/>
    </row>
    <row r="404" spans="3:7" ht="14.25" customHeight="1">
      <c r="C404" s="3"/>
      <c r="D404" s="3"/>
      <c r="E404" s="3"/>
      <c r="F404" s="3"/>
      <c r="G404" s="3"/>
    </row>
    <row r="405" spans="3:7" ht="14.25" customHeight="1">
      <c r="C405" s="3"/>
      <c r="D405" s="3"/>
      <c r="E405" s="3"/>
      <c r="F405" s="3"/>
      <c r="G405" s="3"/>
    </row>
    <row r="406" spans="3:7" ht="14.25" customHeight="1">
      <c r="C406" s="3"/>
      <c r="D406" s="3"/>
      <c r="E406" s="3"/>
      <c r="F406" s="3"/>
      <c r="G406" s="3"/>
    </row>
    <row r="407" spans="3:7" ht="14.25" customHeight="1">
      <c r="C407" s="3"/>
      <c r="D407" s="3"/>
      <c r="E407" s="3"/>
      <c r="F407" s="3"/>
      <c r="G407" s="3"/>
    </row>
    <row r="408" spans="3:7" ht="14.25" customHeight="1">
      <c r="C408" s="3"/>
      <c r="D408" s="3"/>
      <c r="E408" s="3"/>
      <c r="F408" s="3"/>
      <c r="G408" s="3"/>
    </row>
    <row r="409" spans="3:7" ht="14.25" customHeight="1">
      <c r="C409" s="3"/>
      <c r="D409" s="3"/>
      <c r="E409" s="3"/>
      <c r="F409" s="3"/>
      <c r="G409" s="3"/>
    </row>
    <row r="410" spans="3:7" ht="14.25" customHeight="1">
      <c r="C410" s="3"/>
      <c r="D410" s="3"/>
      <c r="E410" s="3"/>
      <c r="F410" s="3"/>
      <c r="G410" s="3"/>
    </row>
    <row r="411" spans="3:7" ht="14.25" customHeight="1">
      <c r="C411" s="3"/>
      <c r="D411" s="3"/>
      <c r="E411" s="3"/>
      <c r="F411" s="3"/>
      <c r="G411" s="3"/>
    </row>
    <row r="412" spans="3:7" ht="14.25" customHeight="1">
      <c r="C412" s="3"/>
      <c r="D412" s="3"/>
      <c r="E412" s="3"/>
      <c r="F412" s="3"/>
      <c r="G412" s="3"/>
    </row>
    <row r="413" spans="3:7" ht="14.25" customHeight="1">
      <c r="C413" s="3"/>
      <c r="D413" s="3"/>
      <c r="E413" s="3"/>
      <c r="F413" s="3"/>
      <c r="G413" s="3"/>
    </row>
    <row r="414" spans="3:7" ht="14.25" customHeight="1">
      <c r="C414" s="3"/>
      <c r="D414" s="3"/>
      <c r="E414" s="3"/>
      <c r="F414" s="3"/>
      <c r="G414" s="3"/>
    </row>
    <row r="415" spans="3:7" ht="14.25" customHeight="1">
      <c r="C415" s="3"/>
      <c r="D415" s="3"/>
      <c r="E415" s="3"/>
      <c r="F415" s="3"/>
      <c r="G415" s="3"/>
    </row>
    <row r="416" spans="3:7" ht="14.25" customHeight="1">
      <c r="C416" s="3"/>
      <c r="D416" s="3"/>
      <c r="E416" s="3"/>
      <c r="F416" s="3"/>
      <c r="G416" s="3"/>
    </row>
    <row r="417" spans="3:7" ht="14.25" customHeight="1">
      <c r="C417" s="3"/>
      <c r="D417" s="3"/>
      <c r="E417" s="3"/>
      <c r="F417" s="3"/>
      <c r="G417" s="3"/>
    </row>
    <row r="418" spans="3:7" ht="14.25" customHeight="1">
      <c r="C418" s="3"/>
      <c r="D418" s="3"/>
      <c r="E418" s="3"/>
      <c r="F418" s="3"/>
      <c r="G418" s="3"/>
    </row>
    <row r="419" spans="3:7" ht="14.25" customHeight="1">
      <c r="C419" s="3"/>
      <c r="D419" s="3"/>
      <c r="E419" s="3"/>
      <c r="F419" s="3"/>
      <c r="G419" s="3"/>
    </row>
    <row r="420" spans="3:7" ht="14.25" customHeight="1">
      <c r="C420" s="3"/>
      <c r="D420" s="3"/>
      <c r="E420" s="3"/>
      <c r="F420" s="3"/>
      <c r="G420" s="3"/>
    </row>
    <row r="421" spans="3:7" ht="14.25" customHeight="1">
      <c r="C421" s="3"/>
      <c r="D421" s="3"/>
      <c r="E421" s="3"/>
      <c r="F421" s="3"/>
      <c r="G421" s="3"/>
    </row>
    <row r="422" spans="3:7" ht="14.25" customHeight="1">
      <c r="C422" s="3"/>
      <c r="D422" s="3"/>
      <c r="E422" s="3"/>
      <c r="F422" s="3"/>
      <c r="G422" s="3"/>
    </row>
    <row r="423" spans="3:7" ht="14.25" customHeight="1">
      <c r="C423" s="3"/>
      <c r="D423" s="3"/>
      <c r="E423" s="3"/>
      <c r="F423" s="3"/>
      <c r="G423" s="3"/>
    </row>
    <row r="424" spans="3:7" ht="14.25" customHeight="1">
      <c r="C424" s="3"/>
      <c r="D424" s="3"/>
      <c r="E424" s="3"/>
      <c r="F424" s="3"/>
      <c r="G424" s="3"/>
    </row>
    <row r="425" spans="3:7" ht="14.25" customHeight="1">
      <c r="C425" s="3"/>
      <c r="D425" s="3"/>
      <c r="E425" s="3"/>
      <c r="F425" s="3"/>
      <c r="G425" s="3"/>
    </row>
    <row r="426" spans="3:7" ht="14.25" customHeight="1">
      <c r="C426" s="3"/>
      <c r="D426" s="3"/>
      <c r="E426" s="3"/>
      <c r="F426" s="3"/>
      <c r="G426" s="3"/>
    </row>
    <row r="427" spans="3:7" ht="14.25" customHeight="1">
      <c r="C427" s="3"/>
      <c r="D427" s="3"/>
      <c r="E427" s="3"/>
      <c r="F427" s="3"/>
      <c r="G427" s="3"/>
    </row>
    <row r="428" spans="3:7" ht="14.25" customHeight="1">
      <c r="C428" s="3"/>
      <c r="D428" s="3"/>
      <c r="E428" s="3"/>
      <c r="F428" s="3"/>
      <c r="G428" s="3"/>
    </row>
    <row r="429" spans="3:7" ht="14.25" customHeight="1">
      <c r="C429" s="3"/>
      <c r="D429" s="3"/>
      <c r="E429" s="3"/>
      <c r="F429" s="3"/>
      <c r="G429" s="3"/>
    </row>
    <row r="430" spans="3:7" ht="14.25" customHeight="1">
      <c r="C430" s="3"/>
      <c r="D430" s="3"/>
      <c r="E430" s="3"/>
      <c r="F430" s="3"/>
      <c r="G430" s="3"/>
    </row>
    <row r="431" spans="3:7" ht="14.25" customHeight="1">
      <c r="C431" s="3"/>
      <c r="D431" s="3"/>
      <c r="E431" s="3"/>
      <c r="F431" s="3"/>
      <c r="G431" s="3"/>
    </row>
    <row r="432" spans="3:7" ht="14.25" customHeight="1">
      <c r="C432" s="3"/>
      <c r="D432" s="3"/>
      <c r="E432" s="3"/>
      <c r="F432" s="3"/>
      <c r="G432" s="3"/>
    </row>
    <row r="433" spans="3:7" ht="14.25" customHeight="1">
      <c r="C433" s="3"/>
      <c r="D433" s="3"/>
      <c r="E433" s="3"/>
      <c r="F433" s="3"/>
      <c r="G433" s="3"/>
    </row>
    <row r="434" spans="3:7" ht="14.25" customHeight="1">
      <c r="C434" s="3"/>
      <c r="D434" s="3"/>
      <c r="E434" s="3"/>
      <c r="F434" s="3"/>
      <c r="G434" s="3"/>
    </row>
    <row r="435" spans="3:7" ht="14.25" customHeight="1">
      <c r="C435" s="3"/>
      <c r="D435" s="3"/>
      <c r="E435" s="3"/>
      <c r="F435" s="3"/>
      <c r="G435" s="3"/>
    </row>
    <row r="436" spans="3:7" ht="14.25" customHeight="1">
      <c r="C436" s="3"/>
      <c r="D436" s="3"/>
      <c r="E436" s="3"/>
      <c r="F436" s="3"/>
      <c r="G436" s="3"/>
    </row>
    <row r="437" spans="3:7" ht="14.25" customHeight="1">
      <c r="C437" s="3"/>
      <c r="D437" s="3"/>
      <c r="E437" s="3"/>
      <c r="F437" s="3"/>
      <c r="G437" s="3"/>
    </row>
    <row r="438" spans="3:7" ht="14.25" customHeight="1">
      <c r="C438" s="3"/>
      <c r="D438" s="3"/>
      <c r="E438" s="3"/>
      <c r="F438" s="3"/>
      <c r="G438" s="3"/>
    </row>
    <row r="439" spans="3:7" ht="14.25" customHeight="1">
      <c r="C439" s="3"/>
      <c r="D439" s="3"/>
      <c r="E439" s="3"/>
      <c r="F439" s="3"/>
      <c r="G439" s="3"/>
    </row>
    <row r="440" spans="3:7" ht="14.25" customHeight="1">
      <c r="C440" s="3"/>
      <c r="D440" s="3"/>
      <c r="E440" s="3"/>
      <c r="F440" s="3"/>
      <c r="G440" s="3"/>
    </row>
    <row r="441" spans="3:7" ht="14.25" customHeight="1">
      <c r="C441" s="3"/>
      <c r="D441" s="3"/>
      <c r="E441" s="3"/>
      <c r="F441" s="3"/>
      <c r="G441" s="3"/>
    </row>
    <row r="442" spans="3:7" ht="14.25" customHeight="1">
      <c r="C442" s="3"/>
      <c r="D442" s="3"/>
      <c r="E442" s="3"/>
      <c r="F442" s="3"/>
      <c r="G442" s="3"/>
    </row>
    <row r="443" spans="3:7" ht="14.25" customHeight="1">
      <c r="C443" s="3"/>
      <c r="D443" s="3"/>
      <c r="E443" s="3"/>
      <c r="F443" s="3"/>
      <c r="G443" s="3"/>
    </row>
    <row r="444" spans="3:7" ht="14.25" customHeight="1">
      <c r="C444" s="3"/>
      <c r="D444" s="3"/>
      <c r="E444" s="3"/>
      <c r="F444" s="3"/>
      <c r="G444" s="3"/>
    </row>
    <row r="445" spans="3:7" ht="14.25" customHeight="1">
      <c r="C445" s="3"/>
      <c r="D445" s="3"/>
      <c r="E445" s="3"/>
      <c r="F445" s="3"/>
      <c r="G445" s="3"/>
    </row>
    <row r="446" spans="3:7" ht="14.25" customHeight="1">
      <c r="C446" s="3"/>
      <c r="D446" s="3"/>
      <c r="E446" s="3"/>
      <c r="F446" s="3"/>
      <c r="G446" s="3"/>
    </row>
    <row r="447" spans="3:7" ht="14.25" customHeight="1">
      <c r="C447" s="3"/>
      <c r="D447" s="3"/>
      <c r="E447" s="3"/>
      <c r="F447" s="3"/>
      <c r="G447" s="3"/>
    </row>
    <row r="448" spans="3:7" ht="14.25" customHeight="1">
      <c r="C448" s="3"/>
      <c r="D448" s="3"/>
      <c r="E448" s="3"/>
      <c r="F448" s="3"/>
      <c r="G448" s="3"/>
    </row>
    <row r="449" spans="3:7" ht="14.25" customHeight="1">
      <c r="C449" s="3"/>
      <c r="D449" s="3"/>
      <c r="E449" s="3"/>
      <c r="F449" s="3"/>
      <c r="G449" s="3"/>
    </row>
    <row r="450" spans="3:7" ht="14.25" customHeight="1">
      <c r="C450" s="3"/>
      <c r="D450" s="3"/>
      <c r="E450" s="3"/>
      <c r="F450" s="3"/>
      <c r="G450" s="3"/>
    </row>
    <row r="451" spans="3:7" ht="14.25" customHeight="1">
      <c r="C451" s="3"/>
      <c r="D451" s="3"/>
      <c r="E451" s="3"/>
      <c r="F451" s="3"/>
      <c r="G451" s="3"/>
    </row>
    <row r="452" spans="3:7" ht="14.25" customHeight="1">
      <c r="C452" s="3"/>
      <c r="D452" s="3"/>
      <c r="E452" s="3"/>
      <c r="F452" s="3"/>
      <c r="G452" s="3"/>
    </row>
    <row r="453" spans="3:7" ht="14.25" customHeight="1">
      <c r="C453" s="3"/>
      <c r="D453" s="3"/>
      <c r="E453" s="3"/>
      <c r="F453" s="3"/>
      <c r="G453" s="3"/>
    </row>
    <row r="454" spans="3:7" ht="14.25" customHeight="1">
      <c r="C454" s="3"/>
      <c r="D454" s="3"/>
      <c r="E454" s="3"/>
      <c r="F454" s="3"/>
      <c r="G454" s="3"/>
    </row>
    <row r="455" spans="3:7" ht="14.25" customHeight="1">
      <c r="C455" s="3"/>
      <c r="D455" s="3"/>
      <c r="E455" s="3"/>
      <c r="F455" s="3"/>
      <c r="G455" s="3"/>
    </row>
    <row r="456" spans="3:7" ht="14.25" customHeight="1">
      <c r="C456" s="3"/>
      <c r="D456" s="3"/>
      <c r="E456" s="3"/>
      <c r="F456" s="3"/>
      <c r="G456" s="3"/>
    </row>
    <row r="457" spans="3:7" ht="14.25" customHeight="1">
      <c r="C457" s="3"/>
      <c r="D457" s="3"/>
      <c r="E457" s="3"/>
      <c r="F457" s="3"/>
      <c r="G457" s="3"/>
    </row>
    <row r="458" spans="3:7" ht="14.25" customHeight="1">
      <c r="C458" s="3"/>
      <c r="D458" s="3"/>
      <c r="E458" s="3"/>
      <c r="F458" s="3"/>
      <c r="G458" s="3"/>
    </row>
    <row r="459" spans="3:7" ht="14.25" customHeight="1">
      <c r="C459" s="3"/>
      <c r="D459" s="3"/>
      <c r="E459" s="3"/>
      <c r="F459" s="3"/>
      <c r="G459" s="3"/>
    </row>
    <row r="460" spans="3:7" ht="14.25" customHeight="1">
      <c r="C460" s="3"/>
      <c r="D460" s="3"/>
      <c r="E460" s="3"/>
      <c r="F460" s="3"/>
      <c r="G460" s="3"/>
    </row>
    <row r="461" spans="3:7" ht="14.25" customHeight="1">
      <c r="C461" s="3"/>
      <c r="D461" s="3"/>
      <c r="E461" s="3"/>
      <c r="F461" s="3"/>
      <c r="G461" s="3"/>
    </row>
    <row r="462" spans="3:7" ht="14.25" customHeight="1">
      <c r="C462" s="3"/>
      <c r="D462" s="3"/>
      <c r="E462" s="3"/>
      <c r="F462" s="3"/>
      <c r="G462" s="3"/>
    </row>
    <row r="463" spans="3:7" ht="14.25" customHeight="1">
      <c r="C463" s="3"/>
      <c r="D463" s="3"/>
      <c r="E463" s="3"/>
      <c r="F463" s="3"/>
      <c r="G463" s="3"/>
    </row>
    <row r="464" spans="3:7" ht="14.25" customHeight="1">
      <c r="C464" s="3"/>
      <c r="D464" s="3"/>
      <c r="E464" s="3"/>
      <c r="F464" s="3"/>
      <c r="G464" s="3"/>
    </row>
    <row r="465" spans="3:7" ht="14.25" customHeight="1">
      <c r="C465" s="3"/>
      <c r="D465" s="3"/>
      <c r="E465" s="3"/>
      <c r="F465" s="3"/>
      <c r="G465" s="3"/>
    </row>
    <row r="466" spans="3:7" ht="14.25" customHeight="1">
      <c r="C466" s="3"/>
      <c r="D466" s="3"/>
      <c r="E466" s="3"/>
      <c r="F466" s="3"/>
      <c r="G466" s="3"/>
    </row>
    <row r="467" spans="3:7" ht="14.25" customHeight="1">
      <c r="C467" s="3"/>
      <c r="D467" s="3"/>
      <c r="E467" s="3"/>
      <c r="F467" s="3"/>
      <c r="G467" s="3"/>
    </row>
    <row r="468" spans="3:7" ht="14.25" customHeight="1">
      <c r="C468" s="3"/>
      <c r="D468" s="3"/>
      <c r="E468" s="3"/>
      <c r="F468" s="3"/>
      <c r="G468" s="3"/>
    </row>
    <row r="469" spans="3:7" ht="14.25" customHeight="1">
      <c r="C469" s="3"/>
      <c r="D469" s="3"/>
      <c r="E469" s="3"/>
      <c r="F469" s="3"/>
      <c r="G469" s="3"/>
    </row>
    <row r="470" spans="3:7" ht="14.25" customHeight="1">
      <c r="C470" s="3"/>
      <c r="D470" s="3"/>
      <c r="E470" s="3"/>
      <c r="F470" s="3"/>
      <c r="G470" s="3"/>
    </row>
    <row r="471" spans="3:7" ht="14.25" customHeight="1">
      <c r="C471" s="3"/>
      <c r="D471" s="3"/>
      <c r="E471" s="3"/>
      <c r="F471" s="3"/>
      <c r="G471" s="3"/>
    </row>
    <row r="472" spans="3:7" ht="14.25" customHeight="1">
      <c r="C472" s="3"/>
      <c r="D472" s="3"/>
      <c r="E472" s="3"/>
      <c r="F472" s="3"/>
      <c r="G472" s="3"/>
    </row>
    <row r="473" spans="3:7" ht="14.25" customHeight="1">
      <c r="C473" s="3"/>
      <c r="D473" s="3"/>
      <c r="E473" s="3"/>
      <c r="F473" s="3"/>
      <c r="G473" s="3"/>
    </row>
    <row r="474" spans="3:7" ht="14.25" customHeight="1">
      <c r="C474" s="3"/>
      <c r="D474" s="3"/>
      <c r="E474" s="3"/>
      <c r="F474" s="3"/>
      <c r="G474" s="3"/>
    </row>
    <row r="475" spans="3:7" ht="14.25" customHeight="1">
      <c r="C475" s="3"/>
      <c r="D475" s="3"/>
      <c r="E475" s="3"/>
      <c r="F475" s="3"/>
      <c r="G475" s="3"/>
    </row>
    <row r="476" spans="3:7" ht="14.25" customHeight="1">
      <c r="C476" s="3"/>
      <c r="D476" s="3"/>
      <c r="E476" s="3"/>
      <c r="F476" s="3"/>
      <c r="G476" s="3"/>
    </row>
    <row r="477" spans="3:7" ht="14.25" customHeight="1">
      <c r="C477" s="3"/>
      <c r="D477" s="3"/>
      <c r="E477" s="3"/>
      <c r="F477" s="3"/>
      <c r="G477" s="3"/>
    </row>
    <row r="478" spans="3:7" ht="14.25" customHeight="1">
      <c r="C478" s="3"/>
      <c r="D478" s="3"/>
      <c r="E478" s="3"/>
      <c r="F478" s="3"/>
      <c r="G478" s="3"/>
    </row>
    <row r="479" spans="3:7" ht="14.25" customHeight="1">
      <c r="C479" s="3"/>
      <c r="D479" s="3"/>
      <c r="E479" s="3"/>
      <c r="F479" s="3"/>
      <c r="G479" s="3"/>
    </row>
    <row r="480" spans="3:7" ht="14.25" customHeight="1">
      <c r="C480" s="3"/>
      <c r="D480" s="3"/>
      <c r="E480" s="3"/>
      <c r="F480" s="3"/>
      <c r="G480" s="3"/>
    </row>
    <row r="481" spans="3:7" ht="14.25" customHeight="1">
      <c r="C481" s="3"/>
      <c r="D481" s="3"/>
      <c r="E481" s="3"/>
      <c r="F481" s="3"/>
      <c r="G481" s="3"/>
    </row>
    <row r="482" spans="3:7" ht="14.25" customHeight="1">
      <c r="C482" s="3"/>
      <c r="D482" s="3"/>
      <c r="E482" s="3"/>
      <c r="F482" s="3"/>
      <c r="G482" s="3"/>
    </row>
    <row r="483" spans="3:7" ht="14.25" customHeight="1">
      <c r="C483" s="3"/>
      <c r="D483" s="3"/>
      <c r="E483" s="3"/>
      <c r="F483" s="3"/>
      <c r="G483" s="3"/>
    </row>
    <row r="484" spans="3:7" ht="14.25" customHeight="1">
      <c r="C484" s="3"/>
      <c r="D484" s="3"/>
      <c r="E484" s="3"/>
      <c r="F484" s="3"/>
      <c r="G484" s="3"/>
    </row>
    <row r="485" spans="3:7" ht="14.25" customHeight="1">
      <c r="C485" s="3"/>
      <c r="D485" s="3"/>
      <c r="E485" s="3"/>
      <c r="F485" s="3"/>
      <c r="G485" s="3"/>
    </row>
    <row r="486" spans="3:7" ht="14.25" customHeight="1">
      <c r="C486" s="3"/>
      <c r="D486" s="3"/>
      <c r="E486" s="3"/>
      <c r="F486" s="3"/>
      <c r="G486" s="3"/>
    </row>
    <row r="487" spans="3:7" ht="14.25" customHeight="1">
      <c r="C487" s="3"/>
      <c r="D487" s="3"/>
      <c r="E487" s="3"/>
      <c r="F487" s="3"/>
      <c r="G487" s="3"/>
    </row>
    <row r="488" spans="3:7" ht="14.25" customHeight="1">
      <c r="C488" s="3"/>
      <c r="D488" s="3"/>
      <c r="E488" s="3"/>
      <c r="F488" s="3"/>
      <c r="G488" s="3"/>
    </row>
    <row r="489" spans="3:7" ht="14.25" customHeight="1">
      <c r="C489" s="3"/>
      <c r="D489" s="3"/>
      <c r="E489" s="3"/>
      <c r="F489" s="3"/>
      <c r="G489" s="3"/>
    </row>
    <row r="490" spans="3:7" ht="14.25" customHeight="1">
      <c r="C490" s="3"/>
      <c r="D490" s="3"/>
      <c r="E490" s="3"/>
      <c r="F490" s="3"/>
      <c r="G490" s="3"/>
    </row>
    <row r="491" spans="3:7" ht="14.25" customHeight="1">
      <c r="C491" s="3"/>
      <c r="D491" s="3"/>
      <c r="E491" s="3"/>
      <c r="F491" s="3"/>
      <c r="G491" s="3"/>
    </row>
    <row r="492" spans="3:7" ht="14.25" customHeight="1">
      <c r="C492" s="3"/>
      <c r="D492" s="3"/>
      <c r="E492" s="3"/>
      <c r="F492" s="3"/>
      <c r="G492" s="3"/>
    </row>
    <row r="493" spans="3:7" ht="14.25" customHeight="1">
      <c r="C493" s="3"/>
      <c r="D493" s="3"/>
      <c r="E493" s="3"/>
      <c r="F493" s="3"/>
      <c r="G493" s="3"/>
    </row>
    <row r="494" spans="3:7" ht="14.25" customHeight="1">
      <c r="C494" s="3"/>
      <c r="D494" s="3"/>
      <c r="E494" s="3"/>
      <c r="F494" s="3"/>
      <c r="G494" s="3"/>
    </row>
    <row r="495" spans="3:7" ht="14.25" customHeight="1">
      <c r="C495" s="3"/>
      <c r="D495" s="3"/>
      <c r="E495" s="3"/>
      <c r="F495" s="3"/>
      <c r="G495" s="3"/>
    </row>
    <row r="496" spans="3:7" ht="14.25" customHeight="1">
      <c r="C496" s="3"/>
      <c r="D496" s="3"/>
      <c r="E496" s="3"/>
      <c r="F496" s="3"/>
      <c r="G496" s="3"/>
    </row>
    <row r="497" spans="3:7" ht="14.25" customHeight="1">
      <c r="C497" s="3"/>
      <c r="D497" s="3"/>
      <c r="E497" s="3"/>
      <c r="F497" s="3"/>
      <c r="G497" s="3"/>
    </row>
    <row r="498" spans="3:7" ht="14.25" customHeight="1">
      <c r="C498" s="3"/>
      <c r="D498" s="3"/>
      <c r="E498" s="3"/>
      <c r="F498" s="3"/>
      <c r="G498" s="3"/>
    </row>
    <row r="499" spans="3:7" ht="14.25" customHeight="1">
      <c r="C499" s="3"/>
      <c r="D499" s="3"/>
      <c r="E499" s="3"/>
      <c r="F499" s="3"/>
      <c r="G499" s="3"/>
    </row>
    <row r="500" spans="3:7" ht="14.25" customHeight="1">
      <c r="C500" s="3"/>
      <c r="D500" s="3"/>
      <c r="E500" s="3"/>
      <c r="F500" s="3"/>
      <c r="G500" s="3"/>
    </row>
    <row r="501" spans="3:7" ht="14.25" customHeight="1">
      <c r="C501" s="3"/>
      <c r="D501" s="3"/>
      <c r="E501" s="3"/>
      <c r="F501" s="3"/>
      <c r="G501" s="3"/>
    </row>
    <row r="502" spans="3:7" ht="14.25" customHeight="1">
      <c r="C502" s="3"/>
      <c r="D502" s="3"/>
      <c r="E502" s="3"/>
      <c r="F502" s="3"/>
      <c r="G502" s="3"/>
    </row>
    <row r="503" spans="3:7" ht="14.25" customHeight="1">
      <c r="C503" s="3"/>
      <c r="D503" s="3"/>
      <c r="E503" s="3"/>
      <c r="F503" s="3"/>
      <c r="G503" s="3"/>
    </row>
    <row r="504" spans="3:7" ht="14.25" customHeight="1">
      <c r="C504" s="3"/>
      <c r="D504" s="3"/>
      <c r="E504" s="3"/>
      <c r="F504" s="3"/>
      <c r="G504" s="3"/>
    </row>
    <row r="505" spans="3:7" ht="14.25" customHeight="1">
      <c r="C505" s="3"/>
      <c r="D505" s="3"/>
      <c r="E505" s="3"/>
      <c r="F505" s="3"/>
      <c r="G505" s="3"/>
    </row>
    <row r="506" spans="3:7" ht="14.25" customHeight="1">
      <c r="C506" s="3"/>
      <c r="D506" s="3"/>
      <c r="E506" s="3"/>
      <c r="F506" s="3"/>
      <c r="G506" s="3"/>
    </row>
    <row r="507" spans="3:7" ht="14.25" customHeight="1">
      <c r="C507" s="3"/>
      <c r="D507" s="3"/>
      <c r="E507" s="3"/>
      <c r="F507" s="3"/>
      <c r="G507" s="3"/>
    </row>
    <row r="508" spans="3:7" ht="14.25" customHeight="1">
      <c r="C508" s="3"/>
      <c r="D508" s="3"/>
      <c r="E508" s="3"/>
      <c r="F508" s="3"/>
      <c r="G508" s="3"/>
    </row>
    <row r="509" spans="3:7" ht="14.25" customHeight="1">
      <c r="C509" s="3"/>
      <c r="D509" s="3"/>
      <c r="E509" s="3"/>
      <c r="F509" s="3"/>
      <c r="G509" s="3"/>
    </row>
    <row r="510" spans="3:7" ht="14.25" customHeight="1">
      <c r="C510" s="3"/>
      <c r="D510" s="3"/>
      <c r="E510" s="3"/>
      <c r="F510" s="3"/>
      <c r="G510" s="3"/>
    </row>
    <row r="511" spans="3:7" ht="14.25" customHeight="1">
      <c r="C511" s="3"/>
      <c r="D511" s="3"/>
      <c r="E511" s="3"/>
      <c r="F511" s="3"/>
      <c r="G511" s="3"/>
    </row>
    <row r="512" spans="3:7" ht="14.25" customHeight="1">
      <c r="C512" s="3"/>
      <c r="D512" s="3"/>
      <c r="E512" s="3"/>
      <c r="F512" s="3"/>
      <c r="G512" s="3"/>
    </row>
    <row r="513" spans="3:7" ht="14.25" customHeight="1">
      <c r="C513" s="3"/>
      <c r="D513" s="3"/>
      <c r="E513" s="3"/>
      <c r="F513" s="3"/>
      <c r="G513" s="3"/>
    </row>
    <row r="514" spans="3:7" ht="14.25" customHeight="1">
      <c r="C514" s="3"/>
      <c r="D514" s="3"/>
      <c r="E514" s="3"/>
      <c r="F514" s="3"/>
      <c r="G514" s="3"/>
    </row>
    <row r="515" spans="3:7" ht="14.25" customHeight="1">
      <c r="C515" s="3"/>
      <c r="D515" s="3"/>
      <c r="E515" s="3"/>
      <c r="F515" s="3"/>
      <c r="G515" s="3"/>
    </row>
    <row r="516" spans="3:7" ht="14.25" customHeight="1">
      <c r="C516" s="3"/>
      <c r="D516" s="3"/>
      <c r="E516" s="3"/>
      <c r="F516" s="3"/>
      <c r="G516" s="3"/>
    </row>
    <row r="517" spans="3:7" ht="14.25" customHeight="1">
      <c r="C517" s="3"/>
      <c r="D517" s="3"/>
      <c r="E517" s="3"/>
      <c r="F517" s="3"/>
      <c r="G517" s="3"/>
    </row>
    <row r="518" spans="3:7" ht="14.25" customHeight="1">
      <c r="C518" s="3"/>
      <c r="D518" s="3"/>
      <c r="E518" s="3"/>
      <c r="F518" s="3"/>
      <c r="G518" s="3"/>
    </row>
    <row r="519" spans="3:7" ht="14.25" customHeight="1">
      <c r="C519" s="3"/>
      <c r="D519" s="3"/>
      <c r="E519" s="3"/>
      <c r="F519" s="3"/>
      <c r="G519" s="3"/>
    </row>
    <row r="520" spans="3:7" ht="14.25" customHeight="1">
      <c r="C520" s="3"/>
      <c r="D520" s="3"/>
      <c r="E520" s="3"/>
      <c r="F520" s="3"/>
      <c r="G520" s="3"/>
    </row>
    <row r="521" spans="3:7" ht="14.25" customHeight="1">
      <c r="C521" s="3"/>
      <c r="D521" s="3"/>
      <c r="E521" s="3"/>
      <c r="F521" s="3"/>
      <c r="G521" s="3"/>
    </row>
    <row r="522" spans="3:7" ht="14.25" customHeight="1">
      <c r="C522" s="3"/>
      <c r="D522" s="3"/>
      <c r="E522" s="3"/>
      <c r="F522" s="3"/>
      <c r="G522" s="3"/>
    </row>
    <row r="523" spans="3:7" ht="14.25" customHeight="1">
      <c r="C523" s="3"/>
      <c r="D523" s="3"/>
      <c r="E523" s="3"/>
      <c r="F523" s="3"/>
      <c r="G523" s="3"/>
    </row>
    <row r="524" spans="3:7" ht="14.25" customHeight="1">
      <c r="C524" s="3"/>
      <c r="D524" s="3"/>
      <c r="E524" s="3"/>
      <c r="F524" s="3"/>
      <c r="G524" s="3"/>
    </row>
    <row r="525" spans="3:7" ht="14.25" customHeight="1">
      <c r="C525" s="3"/>
      <c r="D525" s="3"/>
      <c r="E525" s="3"/>
      <c r="F525" s="3"/>
      <c r="G525" s="3"/>
    </row>
    <row r="526" spans="3:7" ht="14.25" customHeight="1">
      <c r="C526" s="3"/>
      <c r="D526" s="3"/>
      <c r="E526" s="3"/>
      <c r="F526" s="3"/>
      <c r="G526" s="3"/>
    </row>
    <row r="527" spans="3:7" ht="14.25" customHeight="1">
      <c r="C527" s="3"/>
      <c r="D527" s="3"/>
      <c r="E527" s="3"/>
      <c r="F527" s="3"/>
      <c r="G527" s="3"/>
    </row>
    <row r="528" spans="3:7" ht="14.25" customHeight="1">
      <c r="C528" s="3"/>
      <c r="D528" s="3"/>
      <c r="E528" s="3"/>
      <c r="F528" s="3"/>
      <c r="G528" s="3"/>
    </row>
    <row r="529" spans="3:7" ht="14.25" customHeight="1">
      <c r="C529" s="3"/>
      <c r="D529" s="3"/>
      <c r="E529" s="3"/>
      <c r="F529" s="3"/>
      <c r="G529" s="3"/>
    </row>
    <row r="530" spans="3:7" ht="14.25" customHeight="1">
      <c r="C530" s="3"/>
      <c r="D530" s="3"/>
      <c r="E530" s="3"/>
      <c r="F530" s="3"/>
      <c r="G530" s="3"/>
    </row>
    <row r="531" spans="3:7" ht="14.25" customHeight="1">
      <c r="C531" s="3"/>
      <c r="D531" s="3"/>
      <c r="E531" s="3"/>
      <c r="F531" s="3"/>
      <c r="G531" s="3"/>
    </row>
    <row r="532" spans="3:7" ht="14.25" customHeight="1">
      <c r="C532" s="3"/>
      <c r="D532" s="3"/>
      <c r="E532" s="3"/>
      <c r="F532" s="3"/>
      <c r="G532" s="3"/>
    </row>
    <row r="533" spans="3:7" ht="14.25" customHeight="1">
      <c r="C533" s="3"/>
      <c r="D533" s="3"/>
      <c r="E533" s="3"/>
      <c r="F533" s="3"/>
      <c r="G533" s="3"/>
    </row>
    <row r="534" spans="3:7" ht="14.25" customHeight="1">
      <c r="C534" s="3"/>
      <c r="D534" s="3"/>
      <c r="E534" s="3"/>
      <c r="F534" s="3"/>
      <c r="G534" s="3"/>
    </row>
    <row r="535" spans="3:7" ht="14.25" customHeight="1">
      <c r="C535" s="3"/>
      <c r="D535" s="3"/>
      <c r="E535" s="3"/>
      <c r="F535" s="3"/>
      <c r="G535" s="3"/>
    </row>
    <row r="536" spans="3:7" ht="14.25" customHeight="1">
      <c r="C536" s="3"/>
      <c r="D536" s="3"/>
      <c r="E536" s="3"/>
      <c r="F536" s="3"/>
      <c r="G536" s="3"/>
    </row>
    <row r="537" spans="3:7" ht="14.25" customHeight="1">
      <c r="C537" s="3"/>
      <c r="D537" s="3"/>
      <c r="E537" s="3"/>
      <c r="F537" s="3"/>
      <c r="G537" s="3"/>
    </row>
    <row r="538" spans="3:7" ht="14.25" customHeight="1">
      <c r="C538" s="3"/>
      <c r="D538" s="3"/>
      <c r="E538" s="3"/>
      <c r="F538" s="3"/>
      <c r="G538" s="3"/>
    </row>
    <row r="539" spans="3:7" ht="14.25" customHeight="1">
      <c r="C539" s="3"/>
      <c r="D539" s="3"/>
      <c r="E539" s="3"/>
      <c r="F539" s="3"/>
      <c r="G539" s="3"/>
    </row>
    <row r="540" spans="3:7" ht="14.25" customHeight="1">
      <c r="C540" s="3"/>
      <c r="D540" s="3"/>
      <c r="E540" s="3"/>
      <c r="F540" s="3"/>
      <c r="G540" s="3"/>
    </row>
    <row r="541" spans="3:7" ht="14.25" customHeight="1">
      <c r="C541" s="3"/>
      <c r="D541" s="3"/>
      <c r="E541" s="3"/>
      <c r="F541" s="3"/>
      <c r="G541" s="3"/>
    </row>
    <row r="542" spans="3:7" ht="14.25" customHeight="1">
      <c r="C542" s="3"/>
      <c r="D542" s="3"/>
      <c r="E542" s="3"/>
      <c r="F542" s="3"/>
      <c r="G542" s="3"/>
    </row>
    <row r="543" spans="3:7" ht="14.25" customHeight="1">
      <c r="C543" s="3"/>
      <c r="D543" s="3"/>
      <c r="E543" s="3"/>
      <c r="F543" s="3"/>
      <c r="G543" s="3"/>
    </row>
    <row r="544" spans="3:7" ht="14.25" customHeight="1">
      <c r="C544" s="3"/>
      <c r="D544" s="3"/>
      <c r="E544" s="3"/>
      <c r="F544" s="3"/>
      <c r="G544" s="3"/>
    </row>
    <row r="545" spans="3:7" ht="14.25" customHeight="1">
      <c r="C545" s="3"/>
      <c r="D545" s="3"/>
      <c r="E545" s="3"/>
      <c r="F545" s="3"/>
      <c r="G545" s="3"/>
    </row>
    <row r="546" spans="3:7" ht="14.25" customHeight="1">
      <c r="C546" s="3"/>
      <c r="D546" s="3"/>
      <c r="E546" s="3"/>
      <c r="F546" s="3"/>
      <c r="G546" s="3"/>
    </row>
    <row r="547" spans="3:7" ht="14.25" customHeight="1">
      <c r="C547" s="3"/>
      <c r="D547" s="3"/>
      <c r="E547" s="3"/>
      <c r="F547" s="3"/>
      <c r="G547" s="3"/>
    </row>
    <row r="548" spans="3:7" ht="14.25" customHeight="1">
      <c r="C548" s="3"/>
      <c r="D548" s="3"/>
      <c r="E548" s="3"/>
      <c r="F548" s="3"/>
      <c r="G548" s="3"/>
    </row>
    <row r="549" spans="3:7" ht="14.25" customHeight="1">
      <c r="C549" s="3"/>
      <c r="D549" s="3"/>
      <c r="E549" s="3"/>
      <c r="F549" s="3"/>
      <c r="G549" s="3"/>
    </row>
    <row r="550" spans="3:7" ht="14.25" customHeight="1">
      <c r="C550" s="3"/>
      <c r="D550" s="3"/>
      <c r="E550" s="3"/>
      <c r="F550" s="3"/>
      <c r="G550" s="3"/>
    </row>
    <row r="551" spans="3:7" ht="14.25" customHeight="1">
      <c r="C551" s="3"/>
      <c r="D551" s="3"/>
      <c r="E551" s="3"/>
      <c r="F551" s="3"/>
      <c r="G551" s="3"/>
    </row>
    <row r="552" spans="3:7" ht="14.25" customHeight="1">
      <c r="C552" s="3"/>
      <c r="D552" s="3"/>
      <c r="E552" s="3"/>
      <c r="F552" s="3"/>
      <c r="G552" s="3"/>
    </row>
    <row r="553" spans="3:7" ht="14.25" customHeight="1">
      <c r="C553" s="3"/>
      <c r="D553" s="3"/>
      <c r="E553" s="3"/>
      <c r="F553" s="3"/>
      <c r="G553" s="3"/>
    </row>
    <row r="554" spans="3:7" ht="14.25" customHeight="1">
      <c r="C554" s="3"/>
      <c r="D554" s="3"/>
      <c r="E554" s="3"/>
      <c r="F554" s="3"/>
      <c r="G554" s="3"/>
    </row>
    <row r="555" spans="3:7" ht="14.25" customHeight="1">
      <c r="C555" s="3"/>
      <c r="D555" s="3"/>
      <c r="E555" s="3"/>
      <c r="F555" s="3"/>
      <c r="G555" s="3"/>
    </row>
    <row r="556" spans="3:7" ht="14.25" customHeight="1">
      <c r="C556" s="3"/>
      <c r="D556" s="3"/>
      <c r="E556" s="3"/>
      <c r="F556" s="3"/>
      <c r="G556" s="3"/>
    </row>
    <row r="557" spans="3:7" ht="14.25" customHeight="1">
      <c r="C557" s="3"/>
      <c r="D557" s="3"/>
      <c r="E557" s="3"/>
      <c r="F557" s="3"/>
      <c r="G557" s="3"/>
    </row>
    <row r="558" spans="3:7" ht="14.25" customHeight="1">
      <c r="C558" s="3"/>
      <c r="D558" s="3"/>
      <c r="E558" s="3"/>
      <c r="F558" s="3"/>
      <c r="G558" s="3"/>
    </row>
    <row r="559" spans="3:7" ht="14.25" customHeight="1">
      <c r="C559" s="3"/>
      <c r="D559" s="3"/>
      <c r="E559" s="3"/>
      <c r="F559" s="3"/>
      <c r="G559" s="3"/>
    </row>
    <row r="560" spans="3:7" ht="14.25" customHeight="1">
      <c r="C560" s="3"/>
      <c r="D560" s="3"/>
      <c r="E560" s="3"/>
      <c r="F560" s="3"/>
      <c r="G560" s="3"/>
    </row>
    <row r="561" spans="3:7" ht="14.25" customHeight="1">
      <c r="C561" s="3"/>
      <c r="D561" s="3"/>
      <c r="E561" s="3"/>
      <c r="F561" s="3"/>
      <c r="G561" s="3"/>
    </row>
    <row r="562" spans="3:7" ht="14.25" customHeight="1">
      <c r="C562" s="3"/>
      <c r="D562" s="3"/>
      <c r="E562" s="3"/>
      <c r="F562" s="3"/>
      <c r="G562" s="3"/>
    </row>
    <row r="563" spans="3:7" ht="14.25" customHeight="1">
      <c r="C563" s="3"/>
      <c r="D563" s="3"/>
      <c r="E563" s="3"/>
      <c r="F563" s="3"/>
      <c r="G563" s="3"/>
    </row>
    <row r="564" spans="3:7" ht="14.25" customHeight="1">
      <c r="C564" s="3"/>
      <c r="D564" s="3"/>
      <c r="E564" s="3"/>
      <c r="F564" s="3"/>
      <c r="G564" s="3"/>
    </row>
    <row r="565" spans="3:7" ht="14.25" customHeight="1">
      <c r="C565" s="3"/>
      <c r="D565" s="3"/>
      <c r="E565" s="3"/>
      <c r="F565" s="3"/>
      <c r="G565" s="3"/>
    </row>
    <row r="566" spans="3:7" ht="14.25" customHeight="1">
      <c r="C566" s="3"/>
      <c r="D566" s="3"/>
      <c r="E566" s="3"/>
      <c r="F566" s="3"/>
      <c r="G566" s="3"/>
    </row>
    <row r="567" spans="3:7" ht="14.25" customHeight="1">
      <c r="C567" s="3"/>
      <c r="D567" s="3"/>
      <c r="E567" s="3"/>
      <c r="F567" s="3"/>
      <c r="G567" s="3"/>
    </row>
    <row r="568" spans="3:7" ht="14.25" customHeight="1">
      <c r="C568" s="3"/>
      <c r="D568" s="3"/>
      <c r="E568" s="3"/>
      <c r="F568" s="3"/>
      <c r="G568" s="3"/>
    </row>
    <row r="569" spans="3:7" ht="14.25" customHeight="1">
      <c r="C569" s="3"/>
      <c r="D569" s="3"/>
      <c r="E569" s="3"/>
      <c r="F569" s="3"/>
      <c r="G569" s="3"/>
    </row>
    <row r="570" spans="3:7" ht="14.25" customHeight="1">
      <c r="C570" s="3"/>
      <c r="D570" s="3"/>
      <c r="E570" s="3"/>
      <c r="F570" s="3"/>
      <c r="G570" s="3"/>
    </row>
    <row r="571" spans="3:7" ht="14.25" customHeight="1">
      <c r="C571" s="3"/>
      <c r="D571" s="3"/>
      <c r="E571" s="3"/>
      <c r="F571" s="3"/>
      <c r="G571" s="3"/>
    </row>
    <row r="572" spans="3:7" ht="14.25" customHeight="1">
      <c r="C572" s="3"/>
      <c r="D572" s="3"/>
      <c r="E572" s="3"/>
      <c r="F572" s="3"/>
      <c r="G572" s="3"/>
    </row>
    <row r="573" spans="3:7" ht="14.25" customHeight="1">
      <c r="C573" s="3"/>
      <c r="D573" s="3"/>
      <c r="E573" s="3"/>
      <c r="F573" s="3"/>
      <c r="G573" s="3"/>
    </row>
    <row r="574" spans="3:7" ht="14.25" customHeight="1">
      <c r="C574" s="3"/>
      <c r="D574" s="3"/>
      <c r="E574" s="3"/>
      <c r="F574" s="3"/>
      <c r="G574" s="3"/>
    </row>
    <row r="575" spans="3:7" ht="14.25" customHeight="1">
      <c r="C575" s="3"/>
      <c r="D575" s="3"/>
      <c r="E575" s="3"/>
      <c r="F575" s="3"/>
      <c r="G575" s="3"/>
    </row>
    <row r="576" spans="3:7" ht="14.25" customHeight="1">
      <c r="C576" s="3"/>
      <c r="D576" s="3"/>
      <c r="E576" s="3"/>
      <c r="F576" s="3"/>
      <c r="G576" s="3"/>
    </row>
    <row r="577" spans="3:7" ht="14.25" customHeight="1">
      <c r="C577" s="3"/>
      <c r="D577" s="3"/>
      <c r="E577" s="3"/>
      <c r="F577" s="3"/>
      <c r="G577" s="3"/>
    </row>
    <row r="578" spans="3:7" ht="14.25" customHeight="1">
      <c r="C578" s="3"/>
      <c r="D578" s="3"/>
      <c r="E578" s="3"/>
      <c r="F578" s="3"/>
      <c r="G578" s="3"/>
    </row>
    <row r="579" spans="3:7" ht="14.25" customHeight="1">
      <c r="C579" s="3"/>
      <c r="D579" s="3"/>
      <c r="E579" s="3"/>
      <c r="F579" s="3"/>
      <c r="G579" s="3"/>
    </row>
    <row r="580" spans="3:7" ht="14.25" customHeight="1">
      <c r="C580" s="3"/>
      <c r="D580" s="3"/>
      <c r="E580" s="3"/>
      <c r="F580" s="3"/>
      <c r="G580" s="3"/>
    </row>
    <row r="581" spans="3:7" ht="14.25" customHeight="1">
      <c r="C581" s="3"/>
      <c r="D581" s="3"/>
      <c r="E581" s="3"/>
      <c r="F581" s="3"/>
      <c r="G581" s="3"/>
    </row>
    <row r="582" spans="3:7" ht="14.25" customHeight="1">
      <c r="C582" s="3"/>
      <c r="D582" s="3"/>
      <c r="E582" s="3"/>
      <c r="F582" s="3"/>
      <c r="G582" s="3"/>
    </row>
    <row r="583" spans="3:7" ht="14.25" customHeight="1">
      <c r="C583" s="3"/>
      <c r="D583" s="3"/>
      <c r="E583" s="3"/>
      <c r="F583" s="3"/>
      <c r="G583" s="3"/>
    </row>
    <row r="584" spans="3:7" ht="14.25" customHeight="1">
      <c r="C584" s="3"/>
      <c r="D584" s="3"/>
      <c r="E584" s="3"/>
      <c r="F584" s="3"/>
      <c r="G584" s="3"/>
    </row>
    <row r="585" spans="3:7" ht="14.25" customHeight="1">
      <c r="C585" s="3"/>
      <c r="D585" s="3"/>
      <c r="E585" s="3"/>
      <c r="F585" s="3"/>
      <c r="G585" s="3"/>
    </row>
    <row r="586" spans="3:7" ht="14.25" customHeight="1">
      <c r="C586" s="3"/>
      <c r="D586" s="3"/>
      <c r="E586" s="3"/>
      <c r="F586" s="3"/>
      <c r="G586" s="3"/>
    </row>
    <row r="587" spans="3:7" ht="14.25" customHeight="1">
      <c r="C587" s="3"/>
      <c r="D587" s="3"/>
      <c r="E587" s="3"/>
      <c r="F587" s="3"/>
      <c r="G587" s="3"/>
    </row>
    <row r="588" spans="3:7" ht="14.25" customHeight="1">
      <c r="C588" s="3"/>
      <c r="D588" s="3"/>
      <c r="E588" s="3"/>
      <c r="F588" s="3"/>
      <c r="G588" s="3"/>
    </row>
    <row r="589" spans="3:7" ht="14.25" customHeight="1">
      <c r="C589" s="3"/>
      <c r="D589" s="3"/>
      <c r="E589" s="3"/>
      <c r="F589" s="3"/>
      <c r="G589" s="3"/>
    </row>
    <row r="590" spans="3:7" ht="14.25" customHeight="1">
      <c r="C590" s="3"/>
      <c r="D590" s="3"/>
      <c r="E590" s="3"/>
      <c r="F590" s="3"/>
      <c r="G590" s="3"/>
    </row>
    <row r="591" spans="3:7" ht="14.25" customHeight="1">
      <c r="C591" s="3"/>
      <c r="D591" s="3"/>
      <c r="E591" s="3"/>
      <c r="F591" s="3"/>
      <c r="G591" s="3"/>
    </row>
    <row r="592" spans="3:7" ht="14.25" customHeight="1">
      <c r="C592" s="3"/>
      <c r="D592" s="3"/>
      <c r="E592" s="3"/>
      <c r="F592" s="3"/>
      <c r="G592" s="3"/>
    </row>
    <row r="593" spans="3:7" ht="14.25" customHeight="1">
      <c r="C593" s="3"/>
      <c r="D593" s="3"/>
      <c r="E593" s="3"/>
      <c r="F593" s="3"/>
      <c r="G593" s="3"/>
    </row>
    <row r="594" spans="3:7" ht="14.25" customHeight="1">
      <c r="C594" s="3"/>
      <c r="D594" s="3"/>
      <c r="E594" s="3"/>
      <c r="F594" s="3"/>
      <c r="G594" s="3"/>
    </row>
    <row r="595" spans="3:7" ht="14.25" customHeight="1">
      <c r="C595" s="3"/>
      <c r="D595" s="3"/>
      <c r="E595" s="3"/>
      <c r="F595" s="3"/>
      <c r="G595" s="3"/>
    </row>
    <row r="596" spans="3:7" ht="14.25" customHeight="1">
      <c r="C596" s="3"/>
      <c r="D596" s="3"/>
      <c r="E596" s="3"/>
      <c r="F596" s="3"/>
      <c r="G596" s="3"/>
    </row>
    <row r="597" spans="3:7" ht="14.25" customHeight="1">
      <c r="C597" s="3"/>
      <c r="D597" s="3"/>
      <c r="E597" s="3"/>
      <c r="F597" s="3"/>
      <c r="G597" s="3"/>
    </row>
    <row r="598" spans="3:7" ht="14.25" customHeight="1">
      <c r="C598" s="3"/>
      <c r="D598" s="3"/>
      <c r="E598" s="3"/>
      <c r="F598" s="3"/>
      <c r="G598" s="3"/>
    </row>
    <row r="599" spans="3:7" ht="14.25" customHeight="1">
      <c r="C599" s="3"/>
      <c r="D599" s="3"/>
      <c r="E599" s="3"/>
      <c r="F599" s="3"/>
      <c r="G599" s="3"/>
    </row>
    <row r="600" spans="3:7" ht="14.25" customHeight="1">
      <c r="C600" s="3"/>
      <c r="D600" s="3"/>
      <c r="E600" s="3"/>
      <c r="F600" s="3"/>
      <c r="G600" s="3"/>
    </row>
    <row r="601" spans="3:7" ht="14.25" customHeight="1">
      <c r="C601" s="3"/>
      <c r="D601" s="3"/>
      <c r="E601" s="3"/>
      <c r="F601" s="3"/>
      <c r="G601" s="3"/>
    </row>
    <row r="602" spans="3:7" ht="14.25" customHeight="1">
      <c r="C602" s="3"/>
      <c r="D602" s="3"/>
      <c r="E602" s="3"/>
      <c r="F602" s="3"/>
      <c r="G602" s="3"/>
    </row>
    <row r="603" spans="3:7" ht="14.25" customHeight="1">
      <c r="C603" s="3"/>
      <c r="D603" s="3"/>
      <c r="E603" s="3"/>
      <c r="F603" s="3"/>
      <c r="G603" s="3"/>
    </row>
    <row r="604" spans="3:7" ht="14.25" customHeight="1">
      <c r="C604" s="3"/>
      <c r="D604" s="3"/>
      <c r="E604" s="3"/>
      <c r="F604" s="3"/>
      <c r="G604" s="3"/>
    </row>
    <row r="605" spans="3:7" ht="14.25" customHeight="1">
      <c r="C605" s="3"/>
      <c r="D605" s="3"/>
      <c r="E605" s="3"/>
      <c r="F605" s="3"/>
      <c r="G605" s="3"/>
    </row>
    <row r="606" spans="3:7" ht="14.25" customHeight="1">
      <c r="C606" s="3"/>
      <c r="D606" s="3"/>
      <c r="E606" s="3"/>
      <c r="F606" s="3"/>
      <c r="G606" s="3"/>
    </row>
    <row r="607" spans="3:7" ht="14.25" customHeight="1">
      <c r="C607" s="3"/>
      <c r="D607" s="3"/>
      <c r="E607" s="3"/>
      <c r="F607" s="3"/>
      <c r="G607" s="3"/>
    </row>
    <row r="608" spans="3:7" ht="14.25" customHeight="1">
      <c r="C608" s="3"/>
      <c r="D608" s="3"/>
      <c r="E608" s="3"/>
      <c r="F608" s="3"/>
      <c r="G608" s="3"/>
    </row>
    <row r="609" spans="3:7" ht="14.25" customHeight="1">
      <c r="C609" s="3"/>
      <c r="D609" s="3"/>
      <c r="E609" s="3"/>
      <c r="F609" s="3"/>
      <c r="G609" s="3"/>
    </row>
    <row r="610" spans="3:7" ht="14.25" customHeight="1">
      <c r="C610" s="3"/>
      <c r="D610" s="3"/>
      <c r="E610" s="3"/>
      <c r="F610" s="3"/>
      <c r="G610" s="3"/>
    </row>
    <row r="611" spans="3:7" ht="14.25" customHeight="1">
      <c r="C611" s="3"/>
      <c r="D611" s="3"/>
      <c r="E611" s="3"/>
      <c r="F611" s="3"/>
      <c r="G611" s="3"/>
    </row>
    <row r="612" spans="3:7" ht="14.25" customHeight="1">
      <c r="C612" s="3"/>
      <c r="D612" s="3"/>
      <c r="E612" s="3"/>
      <c r="F612" s="3"/>
      <c r="G612" s="3"/>
    </row>
    <row r="613" spans="3:7" ht="14.25" customHeight="1">
      <c r="C613" s="3"/>
      <c r="D613" s="3"/>
      <c r="E613" s="3"/>
      <c r="F613" s="3"/>
      <c r="G613" s="3"/>
    </row>
    <row r="614" spans="3:7" ht="14.25" customHeight="1">
      <c r="C614" s="3"/>
      <c r="D614" s="3"/>
      <c r="E614" s="3"/>
      <c r="F614" s="3"/>
      <c r="G614" s="3"/>
    </row>
    <row r="615" spans="3:7" ht="14.25" customHeight="1">
      <c r="C615" s="3"/>
      <c r="D615" s="3"/>
      <c r="E615" s="3"/>
      <c r="F615" s="3"/>
      <c r="G615" s="3"/>
    </row>
    <row r="616" spans="3:7" ht="14.25" customHeight="1">
      <c r="C616" s="3"/>
      <c r="D616" s="3"/>
      <c r="E616" s="3"/>
      <c r="F616" s="3"/>
      <c r="G616" s="3"/>
    </row>
    <row r="617" spans="3:7" ht="14.25" customHeight="1">
      <c r="C617" s="3"/>
      <c r="D617" s="3"/>
      <c r="E617" s="3"/>
      <c r="F617" s="3"/>
      <c r="G617" s="3"/>
    </row>
    <row r="618" spans="3:7" ht="14.25" customHeight="1">
      <c r="C618" s="3"/>
      <c r="D618" s="3"/>
      <c r="E618" s="3"/>
      <c r="F618" s="3"/>
      <c r="G618" s="3"/>
    </row>
    <row r="619" spans="3:7" ht="14.25" customHeight="1">
      <c r="C619" s="3"/>
      <c r="D619" s="3"/>
      <c r="E619" s="3"/>
      <c r="F619" s="3"/>
      <c r="G619" s="3"/>
    </row>
    <row r="620" spans="3:7" ht="14.25" customHeight="1">
      <c r="C620" s="3"/>
      <c r="D620" s="3"/>
      <c r="E620" s="3"/>
      <c r="F620" s="3"/>
      <c r="G620" s="3"/>
    </row>
    <row r="621" spans="3:7" ht="14.25" customHeight="1">
      <c r="C621" s="3"/>
      <c r="D621" s="3"/>
      <c r="E621" s="3"/>
      <c r="F621" s="3"/>
      <c r="G621" s="3"/>
    </row>
    <row r="622" spans="3:7" ht="14.25" customHeight="1">
      <c r="C622" s="3"/>
      <c r="D622" s="3"/>
      <c r="E622" s="3"/>
      <c r="F622" s="3"/>
      <c r="G622" s="3"/>
    </row>
    <row r="623" spans="3:7" ht="14.25" customHeight="1">
      <c r="C623" s="3"/>
      <c r="D623" s="3"/>
      <c r="E623" s="3"/>
      <c r="F623" s="3"/>
      <c r="G623" s="3"/>
    </row>
    <row r="624" spans="3:7" ht="14.25" customHeight="1">
      <c r="C624" s="3"/>
      <c r="D624" s="3"/>
      <c r="E624" s="3"/>
      <c r="F624" s="3"/>
      <c r="G624" s="3"/>
    </row>
    <row r="625" spans="3:7" ht="14.25" customHeight="1">
      <c r="C625" s="3"/>
      <c r="D625" s="3"/>
      <c r="E625" s="3"/>
      <c r="F625" s="3"/>
      <c r="G625" s="3"/>
    </row>
    <row r="626" spans="3:7" ht="14.25" customHeight="1">
      <c r="C626" s="3"/>
      <c r="D626" s="3"/>
      <c r="E626" s="3"/>
      <c r="F626" s="3"/>
      <c r="G626" s="3"/>
    </row>
    <row r="627" spans="3:7" ht="14.25" customHeight="1">
      <c r="C627" s="3"/>
      <c r="D627" s="3"/>
      <c r="E627" s="3"/>
      <c r="F627" s="3"/>
      <c r="G627" s="3"/>
    </row>
    <row r="628" spans="3:7" ht="14.25" customHeight="1">
      <c r="C628" s="3"/>
      <c r="D628" s="3"/>
      <c r="E628" s="3"/>
      <c r="F628" s="3"/>
      <c r="G628" s="3"/>
    </row>
    <row r="629" spans="3:7" ht="14.25" customHeight="1">
      <c r="C629" s="3"/>
      <c r="D629" s="3"/>
      <c r="E629" s="3"/>
      <c r="F629" s="3"/>
      <c r="G629" s="3"/>
    </row>
    <row r="630" spans="3:7" ht="14.25" customHeight="1">
      <c r="C630" s="3"/>
      <c r="D630" s="3"/>
      <c r="E630" s="3"/>
      <c r="F630" s="3"/>
      <c r="G630" s="3"/>
    </row>
    <row r="631" spans="3:7" ht="14.25" customHeight="1">
      <c r="C631" s="3"/>
      <c r="D631" s="3"/>
      <c r="E631" s="3"/>
      <c r="F631" s="3"/>
      <c r="G631" s="3"/>
    </row>
    <row r="632" spans="3:7" ht="14.25" customHeight="1">
      <c r="C632" s="3"/>
      <c r="D632" s="3"/>
      <c r="E632" s="3"/>
      <c r="F632" s="3"/>
      <c r="G632" s="3"/>
    </row>
    <row r="633" spans="3:7" ht="14.25" customHeight="1">
      <c r="C633" s="3"/>
      <c r="D633" s="3"/>
      <c r="E633" s="3"/>
      <c r="F633" s="3"/>
      <c r="G633" s="3"/>
    </row>
    <row r="634" spans="3:7" ht="14.25" customHeight="1">
      <c r="C634" s="3"/>
      <c r="D634" s="3"/>
      <c r="E634" s="3"/>
      <c r="F634" s="3"/>
      <c r="G634" s="3"/>
    </row>
    <row r="635" spans="3:7" ht="14.25" customHeight="1">
      <c r="C635" s="3"/>
      <c r="D635" s="3"/>
      <c r="E635" s="3"/>
      <c r="F635" s="3"/>
      <c r="G635" s="3"/>
    </row>
    <row r="636" spans="3:7" ht="14.25" customHeight="1">
      <c r="C636" s="3"/>
      <c r="D636" s="3"/>
      <c r="E636" s="3"/>
      <c r="F636" s="3"/>
      <c r="G636" s="3"/>
    </row>
    <row r="637" spans="3:7" ht="14.25" customHeight="1">
      <c r="C637" s="3"/>
      <c r="D637" s="3"/>
      <c r="E637" s="3"/>
      <c r="F637" s="3"/>
      <c r="G637" s="3"/>
    </row>
    <row r="638" spans="3:7" ht="14.25" customHeight="1">
      <c r="C638" s="3"/>
      <c r="D638" s="3"/>
      <c r="E638" s="3"/>
      <c r="F638" s="3"/>
      <c r="G638" s="3"/>
    </row>
    <row r="639" spans="3:7" ht="14.25" customHeight="1">
      <c r="C639" s="3"/>
      <c r="D639" s="3"/>
      <c r="E639" s="3"/>
      <c r="F639" s="3"/>
      <c r="G639" s="3"/>
    </row>
    <row r="640" spans="3:7" ht="14.25" customHeight="1">
      <c r="C640" s="3"/>
      <c r="D640" s="3"/>
      <c r="E640" s="3"/>
      <c r="F640" s="3"/>
      <c r="G640" s="3"/>
    </row>
    <row r="641" spans="3:7" ht="14.25" customHeight="1">
      <c r="C641" s="3"/>
      <c r="D641" s="3"/>
      <c r="E641" s="3"/>
      <c r="F641" s="3"/>
      <c r="G641" s="3"/>
    </row>
    <row r="642" spans="3:7" ht="14.25" customHeight="1">
      <c r="C642" s="3"/>
      <c r="D642" s="3"/>
      <c r="E642" s="3"/>
      <c r="F642" s="3"/>
      <c r="G642" s="3"/>
    </row>
    <row r="643" spans="3:7" ht="14.25" customHeight="1">
      <c r="C643" s="3"/>
      <c r="D643" s="3"/>
      <c r="E643" s="3"/>
      <c r="F643" s="3"/>
      <c r="G643" s="3"/>
    </row>
    <row r="644" spans="3:7" ht="14.25" customHeight="1">
      <c r="C644" s="3"/>
      <c r="D644" s="3"/>
      <c r="E644" s="3"/>
      <c r="F644" s="3"/>
      <c r="G644" s="3"/>
    </row>
    <row r="645" spans="3:7" ht="14.25" customHeight="1">
      <c r="C645" s="3"/>
      <c r="D645" s="3"/>
      <c r="E645" s="3"/>
      <c r="F645" s="3"/>
      <c r="G645" s="3"/>
    </row>
    <row r="646" spans="3:7" ht="14.25" customHeight="1">
      <c r="C646" s="3"/>
      <c r="D646" s="3"/>
      <c r="E646" s="3"/>
      <c r="F646" s="3"/>
      <c r="G646" s="3"/>
    </row>
    <row r="647" spans="3:7" ht="14.25" customHeight="1">
      <c r="C647" s="3"/>
      <c r="D647" s="3"/>
      <c r="E647" s="3"/>
      <c r="F647" s="3"/>
      <c r="G647" s="3"/>
    </row>
    <row r="648" spans="3:7" ht="14.25" customHeight="1">
      <c r="C648" s="3"/>
      <c r="D648" s="3"/>
      <c r="E648" s="3"/>
      <c r="F648" s="3"/>
      <c r="G648" s="3"/>
    </row>
    <row r="649" spans="3:7" ht="14.25" customHeight="1">
      <c r="C649" s="3"/>
      <c r="D649" s="3"/>
      <c r="E649" s="3"/>
      <c r="F649" s="3"/>
      <c r="G649" s="3"/>
    </row>
    <row r="650" spans="3:7" ht="14.25" customHeight="1">
      <c r="C650" s="3"/>
      <c r="D650" s="3"/>
      <c r="E650" s="3"/>
      <c r="F650" s="3"/>
      <c r="G650" s="3"/>
    </row>
    <row r="651" spans="3:7" ht="14.25" customHeight="1">
      <c r="C651" s="3"/>
      <c r="D651" s="3"/>
      <c r="E651" s="3"/>
      <c r="F651" s="3"/>
      <c r="G651" s="3"/>
    </row>
    <row r="652" spans="3:7" ht="14.25" customHeight="1">
      <c r="C652" s="3"/>
      <c r="D652" s="3"/>
      <c r="E652" s="3"/>
      <c r="F652" s="3"/>
      <c r="G652" s="3"/>
    </row>
    <row r="653" spans="3:7" ht="14.25" customHeight="1">
      <c r="C653" s="3"/>
      <c r="D653" s="3"/>
      <c r="E653" s="3"/>
      <c r="F653" s="3"/>
      <c r="G653" s="3"/>
    </row>
    <row r="654" spans="3:7" ht="14.25" customHeight="1">
      <c r="C654" s="3"/>
      <c r="D654" s="3"/>
      <c r="E654" s="3"/>
      <c r="F654" s="3"/>
      <c r="G654" s="3"/>
    </row>
    <row r="655" spans="3:7" ht="14.25" customHeight="1">
      <c r="C655" s="3"/>
      <c r="D655" s="3"/>
      <c r="E655" s="3"/>
      <c r="F655" s="3"/>
      <c r="G655" s="3"/>
    </row>
    <row r="656" spans="3:7" ht="14.25" customHeight="1">
      <c r="C656" s="3"/>
      <c r="D656" s="3"/>
      <c r="E656" s="3"/>
      <c r="F656" s="3"/>
      <c r="G656" s="3"/>
    </row>
    <row r="657" spans="3:7" ht="14.25" customHeight="1">
      <c r="C657" s="3"/>
      <c r="D657" s="3"/>
      <c r="E657" s="3"/>
      <c r="F657" s="3"/>
      <c r="G657" s="3"/>
    </row>
    <row r="658" spans="3:7" ht="14.25" customHeight="1">
      <c r="C658" s="3"/>
      <c r="D658" s="3"/>
      <c r="E658" s="3"/>
      <c r="F658" s="3"/>
      <c r="G658" s="3"/>
    </row>
    <row r="659" spans="3:7" ht="14.25" customHeight="1">
      <c r="C659" s="3"/>
      <c r="D659" s="3"/>
      <c r="E659" s="3"/>
      <c r="F659" s="3"/>
      <c r="G659" s="3"/>
    </row>
    <row r="660" spans="3:7" ht="14.25" customHeight="1">
      <c r="C660" s="3"/>
      <c r="D660" s="3"/>
      <c r="E660" s="3"/>
      <c r="F660" s="3"/>
      <c r="G660" s="3"/>
    </row>
    <row r="661" spans="3:7" ht="14.25" customHeight="1">
      <c r="C661" s="3"/>
      <c r="D661" s="3"/>
      <c r="E661" s="3"/>
      <c r="F661" s="3"/>
      <c r="G661" s="3"/>
    </row>
    <row r="662" spans="3:7" ht="14.25" customHeight="1">
      <c r="C662" s="3"/>
      <c r="D662" s="3"/>
      <c r="E662" s="3"/>
      <c r="F662" s="3"/>
      <c r="G662" s="3"/>
    </row>
    <row r="663" spans="3:7" ht="14.25" customHeight="1">
      <c r="C663" s="3"/>
      <c r="D663" s="3"/>
      <c r="E663" s="3"/>
      <c r="F663" s="3"/>
      <c r="G663" s="3"/>
    </row>
    <row r="664" spans="3:7" ht="14.25" customHeight="1">
      <c r="C664" s="3"/>
      <c r="D664" s="3"/>
      <c r="E664" s="3"/>
      <c r="F664" s="3"/>
      <c r="G664" s="3"/>
    </row>
    <row r="665" spans="3:7" ht="14.25" customHeight="1">
      <c r="C665" s="3"/>
      <c r="D665" s="3"/>
      <c r="E665" s="3"/>
      <c r="F665" s="3"/>
      <c r="G665" s="3"/>
    </row>
    <row r="666" spans="3:7" ht="14.25" customHeight="1">
      <c r="C666" s="3"/>
      <c r="D666" s="3"/>
      <c r="E666" s="3"/>
      <c r="F666" s="3"/>
      <c r="G666" s="3"/>
    </row>
    <row r="667" spans="3:7" ht="14.25" customHeight="1">
      <c r="C667" s="3"/>
      <c r="D667" s="3"/>
      <c r="E667" s="3"/>
      <c r="F667" s="3"/>
      <c r="G667" s="3"/>
    </row>
    <row r="668" spans="3:7" ht="14.25" customHeight="1">
      <c r="C668" s="3"/>
      <c r="D668" s="3"/>
      <c r="E668" s="3"/>
      <c r="F668" s="3"/>
      <c r="G668" s="3"/>
    </row>
    <row r="669" spans="3:7" ht="14.25" customHeight="1">
      <c r="C669" s="3"/>
      <c r="D669" s="3"/>
      <c r="E669" s="3"/>
      <c r="F669" s="3"/>
      <c r="G669" s="3"/>
    </row>
    <row r="670" spans="3:7" ht="14.25" customHeight="1">
      <c r="C670" s="3"/>
      <c r="D670" s="3"/>
      <c r="E670" s="3"/>
      <c r="F670" s="3"/>
      <c r="G670" s="3"/>
    </row>
    <row r="671" spans="3:7" ht="14.25" customHeight="1">
      <c r="C671" s="3"/>
      <c r="D671" s="3"/>
      <c r="E671" s="3"/>
      <c r="F671" s="3"/>
      <c r="G671" s="3"/>
    </row>
    <row r="672" spans="3:7" ht="14.25" customHeight="1">
      <c r="C672" s="3"/>
      <c r="D672" s="3"/>
      <c r="E672" s="3"/>
      <c r="F672" s="3"/>
      <c r="G672" s="3"/>
    </row>
    <row r="673" spans="3:7" ht="14.25" customHeight="1">
      <c r="C673" s="3"/>
      <c r="D673" s="3"/>
      <c r="E673" s="3"/>
      <c r="F673" s="3"/>
      <c r="G673" s="3"/>
    </row>
    <row r="674" spans="3:7" ht="14.25" customHeight="1">
      <c r="C674" s="3"/>
      <c r="D674" s="3"/>
      <c r="E674" s="3"/>
      <c r="F674" s="3"/>
      <c r="G674" s="3"/>
    </row>
    <row r="675" spans="3:7" ht="14.25" customHeight="1">
      <c r="C675" s="3"/>
      <c r="D675" s="3"/>
      <c r="E675" s="3"/>
      <c r="F675" s="3"/>
      <c r="G675" s="3"/>
    </row>
    <row r="676" spans="3:7" ht="14.25" customHeight="1">
      <c r="C676" s="3"/>
      <c r="D676" s="3"/>
      <c r="E676" s="3"/>
      <c r="F676" s="3"/>
      <c r="G676" s="3"/>
    </row>
    <row r="677" spans="3:7" ht="14.25" customHeight="1">
      <c r="C677" s="3"/>
      <c r="D677" s="3"/>
      <c r="E677" s="3"/>
      <c r="F677" s="3"/>
      <c r="G677" s="3"/>
    </row>
    <row r="678" spans="3:7" ht="14.25" customHeight="1">
      <c r="C678" s="3"/>
      <c r="D678" s="3"/>
      <c r="E678" s="3"/>
      <c r="F678" s="3"/>
      <c r="G678" s="3"/>
    </row>
    <row r="679" spans="3:7" ht="14.25" customHeight="1">
      <c r="C679" s="3"/>
      <c r="D679" s="3"/>
      <c r="E679" s="3"/>
      <c r="F679" s="3"/>
      <c r="G679" s="3"/>
    </row>
    <row r="680" spans="3:7" ht="14.25" customHeight="1">
      <c r="C680" s="3"/>
      <c r="D680" s="3"/>
      <c r="E680" s="3"/>
      <c r="F680" s="3"/>
      <c r="G680" s="3"/>
    </row>
    <row r="681" spans="3:7" ht="14.25" customHeight="1">
      <c r="C681" s="3"/>
      <c r="D681" s="3"/>
      <c r="E681" s="3"/>
      <c r="F681" s="3"/>
      <c r="G681" s="3"/>
    </row>
    <row r="682" spans="3:7" ht="14.25" customHeight="1">
      <c r="C682" s="3"/>
      <c r="D682" s="3"/>
      <c r="E682" s="3"/>
      <c r="F682" s="3"/>
      <c r="G682" s="3"/>
    </row>
    <row r="683" spans="3:7" ht="14.25" customHeight="1">
      <c r="C683" s="3"/>
      <c r="D683" s="3"/>
      <c r="E683" s="3"/>
      <c r="F683" s="3"/>
      <c r="G683" s="3"/>
    </row>
    <row r="684" spans="3:7" ht="14.25" customHeight="1">
      <c r="C684" s="3"/>
      <c r="D684" s="3"/>
      <c r="E684" s="3"/>
      <c r="F684" s="3"/>
      <c r="G684" s="3"/>
    </row>
    <row r="685" spans="3:7" ht="14.25" customHeight="1">
      <c r="C685" s="3"/>
      <c r="D685" s="3"/>
      <c r="E685" s="3"/>
      <c r="F685" s="3"/>
      <c r="G685" s="3"/>
    </row>
    <row r="686" spans="3:7" ht="14.25" customHeight="1">
      <c r="C686" s="3"/>
      <c r="D686" s="3"/>
      <c r="E686" s="3"/>
      <c r="F686" s="3"/>
      <c r="G686" s="3"/>
    </row>
    <row r="687" spans="3:7" ht="14.25" customHeight="1">
      <c r="C687" s="3"/>
      <c r="D687" s="3"/>
      <c r="E687" s="3"/>
      <c r="F687" s="3"/>
      <c r="G687" s="3"/>
    </row>
    <row r="688" spans="3:7" ht="14.25" customHeight="1">
      <c r="C688" s="3"/>
      <c r="D688" s="3"/>
      <c r="E688" s="3"/>
      <c r="F688" s="3"/>
      <c r="G688" s="3"/>
    </row>
    <row r="689" spans="3:7" ht="14.25" customHeight="1">
      <c r="C689" s="3"/>
      <c r="D689" s="3"/>
      <c r="E689" s="3"/>
      <c r="F689" s="3"/>
      <c r="G689" s="3"/>
    </row>
    <row r="690" spans="3:7" ht="14.25" customHeight="1">
      <c r="C690" s="3"/>
      <c r="D690" s="3"/>
      <c r="E690" s="3"/>
      <c r="F690" s="3"/>
      <c r="G690" s="3"/>
    </row>
    <row r="691" spans="3:7" ht="14.25" customHeight="1">
      <c r="C691" s="3"/>
      <c r="D691" s="3"/>
      <c r="E691" s="3"/>
      <c r="F691" s="3"/>
      <c r="G691" s="3"/>
    </row>
    <row r="692" spans="3:7" ht="14.25" customHeight="1">
      <c r="C692" s="3"/>
      <c r="D692" s="3"/>
      <c r="E692" s="3"/>
      <c r="F692" s="3"/>
      <c r="G692" s="3"/>
    </row>
    <row r="693" spans="3:7" ht="14.25" customHeight="1">
      <c r="C693" s="3"/>
      <c r="D693" s="3"/>
      <c r="E693" s="3"/>
      <c r="F693" s="3"/>
      <c r="G693" s="3"/>
    </row>
    <row r="694" spans="3:7" ht="14.25" customHeight="1">
      <c r="C694" s="3"/>
      <c r="D694" s="3"/>
      <c r="E694" s="3"/>
      <c r="F694" s="3"/>
      <c r="G694" s="3"/>
    </row>
    <row r="695" spans="3:7" ht="14.25" customHeight="1">
      <c r="C695" s="3"/>
      <c r="D695" s="3"/>
      <c r="E695" s="3"/>
      <c r="F695" s="3"/>
      <c r="G695" s="3"/>
    </row>
    <row r="696" spans="3:7" ht="14.25" customHeight="1">
      <c r="C696" s="3"/>
      <c r="D696" s="3"/>
      <c r="E696" s="3"/>
      <c r="F696" s="3"/>
      <c r="G696" s="3"/>
    </row>
    <row r="697" spans="3:7" ht="14.25" customHeight="1">
      <c r="C697" s="3"/>
      <c r="D697" s="3"/>
      <c r="E697" s="3"/>
      <c r="F697" s="3"/>
      <c r="G697" s="3"/>
    </row>
    <row r="698" spans="3:7" ht="14.25" customHeight="1">
      <c r="C698" s="3"/>
      <c r="D698" s="3"/>
      <c r="E698" s="3"/>
      <c r="F698" s="3"/>
      <c r="G698" s="3"/>
    </row>
    <row r="699" spans="3:7" ht="14.25" customHeight="1">
      <c r="C699" s="3"/>
      <c r="D699" s="3"/>
      <c r="E699" s="3"/>
      <c r="F699" s="3"/>
      <c r="G699" s="3"/>
    </row>
    <row r="700" spans="3:7" ht="14.25" customHeight="1">
      <c r="C700" s="3"/>
      <c r="D700" s="3"/>
      <c r="E700" s="3"/>
      <c r="F700" s="3"/>
      <c r="G700" s="3"/>
    </row>
    <row r="701" spans="3:7" ht="14.25" customHeight="1">
      <c r="C701" s="3"/>
      <c r="D701" s="3"/>
      <c r="E701" s="3"/>
      <c r="F701" s="3"/>
      <c r="G701" s="3"/>
    </row>
    <row r="702" spans="3:7" ht="14.25" customHeight="1">
      <c r="C702" s="3"/>
      <c r="D702" s="3"/>
      <c r="E702" s="3"/>
      <c r="F702" s="3"/>
      <c r="G702" s="3"/>
    </row>
    <row r="703" spans="3:7" ht="14.25" customHeight="1">
      <c r="C703" s="3"/>
      <c r="D703" s="3"/>
      <c r="E703" s="3"/>
      <c r="F703" s="3"/>
      <c r="G703" s="3"/>
    </row>
    <row r="704" spans="3:7" ht="14.25" customHeight="1">
      <c r="C704" s="3"/>
      <c r="D704" s="3"/>
      <c r="E704" s="3"/>
      <c r="F704" s="3"/>
      <c r="G704" s="3"/>
    </row>
    <row r="705" spans="3:7" ht="14.25" customHeight="1">
      <c r="C705" s="3"/>
      <c r="D705" s="3"/>
      <c r="E705" s="3"/>
      <c r="F705" s="3"/>
      <c r="G705" s="3"/>
    </row>
    <row r="706" spans="3:7" ht="14.25" customHeight="1">
      <c r="C706" s="3"/>
      <c r="D706" s="3"/>
      <c r="E706" s="3"/>
      <c r="F706" s="3"/>
      <c r="G706" s="3"/>
    </row>
    <row r="707" spans="3:7" ht="14.25" customHeight="1">
      <c r="C707" s="3"/>
      <c r="D707" s="3"/>
      <c r="E707" s="3"/>
      <c r="F707" s="3"/>
      <c r="G707" s="3"/>
    </row>
    <row r="708" spans="3:7" ht="14.25" customHeight="1">
      <c r="C708" s="3"/>
      <c r="D708" s="3"/>
      <c r="E708" s="3"/>
      <c r="F708" s="3"/>
      <c r="G708" s="3"/>
    </row>
    <row r="709" spans="3:7" ht="14.25" customHeight="1">
      <c r="C709" s="3"/>
      <c r="D709" s="3"/>
      <c r="E709" s="3"/>
      <c r="F709" s="3"/>
      <c r="G709" s="3"/>
    </row>
    <row r="710" spans="3:7" ht="14.25" customHeight="1">
      <c r="C710" s="3"/>
      <c r="D710" s="3"/>
      <c r="E710" s="3"/>
      <c r="F710" s="3"/>
      <c r="G710" s="3"/>
    </row>
    <row r="711" spans="3:7" ht="14.25" customHeight="1">
      <c r="C711" s="3"/>
      <c r="D711" s="3"/>
      <c r="E711" s="3"/>
      <c r="F711" s="3"/>
      <c r="G711" s="3"/>
    </row>
    <row r="712" spans="3:7" ht="14.25" customHeight="1">
      <c r="C712" s="3"/>
      <c r="D712" s="3"/>
      <c r="E712" s="3"/>
      <c r="F712" s="3"/>
      <c r="G712" s="3"/>
    </row>
    <row r="713" spans="3:7" ht="14.25" customHeight="1">
      <c r="C713" s="3"/>
      <c r="D713" s="3"/>
      <c r="E713" s="3"/>
      <c r="F713" s="3"/>
      <c r="G713" s="3"/>
    </row>
    <row r="714" spans="3:7" ht="14.25" customHeight="1">
      <c r="C714" s="3"/>
      <c r="D714" s="3"/>
      <c r="E714" s="3"/>
      <c r="F714" s="3"/>
      <c r="G714" s="3"/>
    </row>
    <row r="715" spans="3:7" ht="14.25" customHeight="1">
      <c r="C715" s="3"/>
      <c r="D715" s="3"/>
      <c r="E715" s="3"/>
      <c r="F715" s="3"/>
      <c r="G715" s="3"/>
    </row>
    <row r="716" spans="3:7" ht="14.25" customHeight="1">
      <c r="C716" s="3"/>
      <c r="D716" s="3"/>
      <c r="E716" s="3"/>
      <c r="F716" s="3"/>
      <c r="G716" s="3"/>
    </row>
    <row r="717" spans="3:7" ht="14.25" customHeight="1">
      <c r="C717" s="3"/>
      <c r="D717" s="3"/>
      <c r="E717" s="3"/>
      <c r="F717" s="3"/>
      <c r="G717" s="3"/>
    </row>
    <row r="718" spans="3:7" ht="14.25" customHeight="1">
      <c r="C718" s="3"/>
      <c r="D718" s="3"/>
      <c r="E718" s="3"/>
      <c r="F718" s="3"/>
      <c r="G718" s="3"/>
    </row>
    <row r="719" spans="3:7" ht="14.25" customHeight="1">
      <c r="C719" s="3"/>
      <c r="D719" s="3"/>
      <c r="E719" s="3"/>
      <c r="F719" s="3"/>
      <c r="G719" s="3"/>
    </row>
    <row r="720" spans="3:7" ht="14.25" customHeight="1">
      <c r="C720" s="3"/>
      <c r="D720" s="3"/>
      <c r="E720" s="3"/>
      <c r="F720" s="3"/>
      <c r="G720" s="3"/>
    </row>
    <row r="721" spans="3:7" ht="14.25" customHeight="1">
      <c r="C721" s="3"/>
      <c r="D721" s="3"/>
      <c r="E721" s="3"/>
      <c r="F721" s="3"/>
      <c r="G721" s="3"/>
    </row>
    <row r="722" spans="3:7" ht="14.25" customHeight="1">
      <c r="C722" s="3"/>
      <c r="D722" s="3"/>
      <c r="E722" s="3"/>
      <c r="F722" s="3"/>
      <c r="G722" s="3"/>
    </row>
    <row r="723" spans="3:7" ht="14.25" customHeight="1">
      <c r="C723" s="3"/>
      <c r="D723" s="3"/>
      <c r="E723" s="3"/>
      <c r="F723" s="3"/>
      <c r="G723" s="3"/>
    </row>
    <row r="724" spans="3:7" ht="14.25" customHeight="1">
      <c r="C724" s="3"/>
      <c r="D724" s="3"/>
      <c r="E724" s="3"/>
      <c r="F724" s="3"/>
      <c r="G724" s="3"/>
    </row>
    <row r="725" spans="3:7" ht="14.25" customHeight="1">
      <c r="C725" s="3"/>
      <c r="D725" s="3"/>
      <c r="E725" s="3"/>
      <c r="F725" s="3"/>
      <c r="G725" s="3"/>
    </row>
    <row r="726" spans="3:7" ht="14.25" customHeight="1">
      <c r="C726" s="3"/>
      <c r="D726" s="3"/>
      <c r="E726" s="3"/>
      <c r="F726" s="3"/>
      <c r="G726" s="3"/>
    </row>
    <row r="727" spans="3:7" ht="14.25" customHeight="1">
      <c r="C727" s="3"/>
      <c r="D727" s="3"/>
      <c r="E727" s="3"/>
      <c r="F727" s="3"/>
      <c r="G727" s="3"/>
    </row>
    <row r="728" spans="3:7" ht="14.25" customHeight="1">
      <c r="C728" s="3"/>
      <c r="D728" s="3"/>
      <c r="E728" s="3"/>
      <c r="F728" s="3"/>
      <c r="G728" s="3"/>
    </row>
    <row r="729" spans="3:7" ht="14.25" customHeight="1">
      <c r="C729" s="3"/>
      <c r="D729" s="3"/>
      <c r="E729" s="3"/>
      <c r="F729" s="3"/>
      <c r="G729" s="3"/>
    </row>
    <row r="730" spans="3:7" ht="14.25" customHeight="1">
      <c r="C730" s="3"/>
      <c r="D730" s="3"/>
      <c r="E730" s="3"/>
      <c r="F730" s="3"/>
      <c r="G730" s="3"/>
    </row>
    <row r="731" spans="3:7" ht="14.25" customHeight="1">
      <c r="C731" s="3"/>
      <c r="D731" s="3"/>
      <c r="E731" s="3"/>
      <c r="F731" s="3"/>
      <c r="G731" s="3"/>
    </row>
    <row r="732" spans="3:7" ht="14.25" customHeight="1">
      <c r="C732" s="3"/>
      <c r="D732" s="3"/>
      <c r="E732" s="3"/>
      <c r="F732" s="3"/>
      <c r="G732" s="3"/>
    </row>
    <row r="733" spans="3:7" ht="14.25" customHeight="1">
      <c r="C733" s="3"/>
      <c r="D733" s="3"/>
      <c r="E733" s="3"/>
      <c r="F733" s="3"/>
      <c r="G733" s="3"/>
    </row>
    <row r="734" spans="3:7" ht="14.25" customHeight="1">
      <c r="C734" s="3"/>
      <c r="D734" s="3"/>
      <c r="E734" s="3"/>
      <c r="F734" s="3"/>
      <c r="G734" s="3"/>
    </row>
    <row r="735" spans="3:7" ht="14.25" customHeight="1">
      <c r="C735" s="3"/>
      <c r="D735" s="3"/>
      <c r="E735" s="3"/>
      <c r="F735" s="3"/>
      <c r="G735" s="3"/>
    </row>
    <row r="736" spans="3:7" ht="14.25" customHeight="1">
      <c r="C736" s="3"/>
      <c r="D736" s="3"/>
      <c r="E736" s="3"/>
      <c r="F736" s="3"/>
      <c r="G736" s="3"/>
    </row>
    <row r="737" spans="3:7" ht="14.25" customHeight="1">
      <c r="C737" s="3"/>
      <c r="D737" s="3"/>
      <c r="E737" s="3"/>
      <c r="F737" s="3"/>
      <c r="G737" s="3"/>
    </row>
    <row r="738" spans="3:7" ht="14.25" customHeight="1">
      <c r="C738" s="3"/>
      <c r="D738" s="3"/>
      <c r="E738" s="3"/>
      <c r="F738" s="3"/>
      <c r="G738" s="3"/>
    </row>
    <row r="739" spans="3:7" ht="14.25" customHeight="1">
      <c r="C739" s="3"/>
      <c r="D739" s="3"/>
      <c r="E739" s="3"/>
      <c r="F739" s="3"/>
      <c r="G739" s="3"/>
    </row>
    <row r="740" spans="3:7" ht="14.25" customHeight="1">
      <c r="C740" s="3"/>
      <c r="D740" s="3"/>
      <c r="E740" s="3"/>
      <c r="F740" s="3"/>
      <c r="G740" s="3"/>
    </row>
    <row r="741" spans="3:7" ht="14.25" customHeight="1">
      <c r="C741" s="3"/>
      <c r="D741" s="3"/>
      <c r="E741" s="3"/>
      <c r="F741" s="3"/>
      <c r="G741" s="3"/>
    </row>
    <row r="742" spans="3:7" ht="14.25" customHeight="1">
      <c r="C742" s="3"/>
      <c r="D742" s="3"/>
      <c r="E742" s="3"/>
      <c r="F742" s="3"/>
      <c r="G742" s="3"/>
    </row>
    <row r="743" spans="3:7" ht="14.25" customHeight="1">
      <c r="C743" s="3"/>
      <c r="D743" s="3"/>
      <c r="E743" s="3"/>
      <c r="F743" s="3"/>
      <c r="G743" s="3"/>
    </row>
    <row r="744" spans="3:7" ht="14.25" customHeight="1">
      <c r="C744" s="3"/>
      <c r="D744" s="3"/>
      <c r="E744" s="3"/>
      <c r="F744" s="3"/>
      <c r="G744" s="3"/>
    </row>
    <row r="745" spans="3:7" ht="14.25" customHeight="1">
      <c r="C745" s="3"/>
      <c r="D745" s="3"/>
      <c r="E745" s="3"/>
      <c r="F745" s="3"/>
      <c r="G745" s="3"/>
    </row>
    <row r="746" spans="3:7" ht="14.25" customHeight="1">
      <c r="C746" s="3"/>
      <c r="D746" s="3"/>
      <c r="E746" s="3"/>
      <c r="F746" s="3"/>
      <c r="G746" s="3"/>
    </row>
    <row r="747" spans="3:7" ht="14.25" customHeight="1">
      <c r="C747" s="3"/>
      <c r="D747" s="3"/>
      <c r="E747" s="3"/>
      <c r="F747" s="3"/>
      <c r="G747" s="3"/>
    </row>
    <row r="748" spans="3:7" ht="14.25" customHeight="1">
      <c r="C748" s="3"/>
      <c r="D748" s="3"/>
      <c r="E748" s="3"/>
      <c r="F748" s="3"/>
      <c r="G748" s="3"/>
    </row>
    <row r="749" spans="3:7" ht="14.25" customHeight="1">
      <c r="C749" s="3"/>
      <c r="D749" s="3"/>
      <c r="E749" s="3"/>
      <c r="F749" s="3"/>
      <c r="G749" s="3"/>
    </row>
    <row r="750" spans="3:7" ht="14.25" customHeight="1">
      <c r="C750" s="3"/>
      <c r="D750" s="3"/>
      <c r="E750" s="3"/>
      <c r="F750" s="3"/>
      <c r="G750" s="3"/>
    </row>
    <row r="751" spans="3:7" ht="14.25" customHeight="1">
      <c r="C751" s="3"/>
      <c r="D751" s="3"/>
      <c r="E751" s="3"/>
      <c r="F751" s="3"/>
      <c r="G751" s="3"/>
    </row>
    <row r="752" spans="3:7" ht="14.25" customHeight="1">
      <c r="C752" s="3"/>
      <c r="D752" s="3"/>
      <c r="E752" s="3"/>
      <c r="F752" s="3"/>
      <c r="G752" s="3"/>
    </row>
    <row r="753" spans="3:7" ht="14.25" customHeight="1">
      <c r="C753" s="3"/>
      <c r="D753" s="3"/>
      <c r="E753" s="3"/>
      <c r="F753" s="3"/>
      <c r="G753" s="3"/>
    </row>
    <row r="754" spans="3:7" ht="14.25" customHeight="1">
      <c r="C754" s="3"/>
      <c r="D754" s="3"/>
      <c r="E754" s="3"/>
      <c r="F754" s="3"/>
      <c r="G754" s="3"/>
    </row>
    <row r="755" spans="3:7" ht="14.25" customHeight="1">
      <c r="C755" s="3"/>
      <c r="D755" s="3"/>
      <c r="E755" s="3"/>
      <c r="F755" s="3"/>
      <c r="G755" s="3"/>
    </row>
    <row r="756" spans="3:7" ht="14.25" customHeight="1">
      <c r="C756" s="3"/>
      <c r="D756" s="3"/>
      <c r="E756" s="3"/>
      <c r="F756" s="3"/>
      <c r="G756" s="3"/>
    </row>
    <row r="757" spans="3:7" ht="14.25" customHeight="1">
      <c r="C757" s="3"/>
      <c r="D757" s="3"/>
      <c r="E757" s="3"/>
      <c r="F757" s="3"/>
      <c r="G757" s="3"/>
    </row>
    <row r="758" spans="3:7" ht="14.25" customHeight="1">
      <c r="C758" s="3"/>
      <c r="D758" s="3"/>
      <c r="E758" s="3"/>
      <c r="F758" s="3"/>
      <c r="G758" s="3"/>
    </row>
    <row r="759" spans="3:7" ht="14.25" customHeight="1">
      <c r="C759" s="3"/>
      <c r="D759" s="3"/>
      <c r="E759" s="3"/>
      <c r="F759" s="3"/>
      <c r="G759" s="3"/>
    </row>
    <row r="760" spans="3:7" ht="14.25" customHeight="1">
      <c r="C760" s="3"/>
      <c r="D760" s="3"/>
      <c r="E760" s="3"/>
      <c r="F760" s="3"/>
      <c r="G760" s="3"/>
    </row>
    <row r="761" spans="3:7" ht="14.25" customHeight="1">
      <c r="C761" s="3"/>
      <c r="D761" s="3"/>
      <c r="E761" s="3"/>
      <c r="F761" s="3"/>
      <c r="G761" s="3"/>
    </row>
    <row r="762" spans="3:7" ht="14.25" customHeight="1">
      <c r="C762" s="3"/>
      <c r="D762" s="3"/>
      <c r="E762" s="3"/>
      <c r="F762" s="3"/>
      <c r="G762" s="3"/>
    </row>
    <row r="763" spans="3:7" ht="14.25" customHeight="1">
      <c r="C763" s="3"/>
      <c r="D763" s="3"/>
      <c r="E763" s="3"/>
      <c r="F763" s="3"/>
      <c r="G763" s="3"/>
    </row>
    <row r="764" spans="3:7" ht="14.25" customHeight="1">
      <c r="C764" s="3"/>
      <c r="D764" s="3"/>
      <c r="E764" s="3"/>
      <c r="F764" s="3"/>
      <c r="G764" s="3"/>
    </row>
    <row r="765" spans="3:7" ht="14.25" customHeight="1">
      <c r="C765" s="3"/>
      <c r="D765" s="3"/>
      <c r="E765" s="3"/>
      <c r="F765" s="3"/>
      <c r="G765" s="3"/>
    </row>
    <row r="766" spans="3:7" ht="14.25" customHeight="1">
      <c r="C766" s="3"/>
      <c r="D766" s="3"/>
      <c r="E766" s="3"/>
      <c r="F766" s="3"/>
      <c r="G766" s="3"/>
    </row>
    <row r="767" spans="3:7" ht="14.25" customHeight="1">
      <c r="C767" s="3"/>
      <c r="D767" s="3"/>
      <c r="E767" s="3"/>
      <c r="F767" s="3"/>
      <c r="G767" s="3"/>
    </row>
    <row r="768" spans="3:7" ht="14.25" customHeight="1">
      <c r="C768" s="3"/>
      <c r="D768" s="3"/>
      <c r="E768" s="3"/>
      <c r="F768" s="3"/>
      <c r="G768" s="3"/>
    </row>
    <row r="769" spans="3:7" ht="14.25" customHeight="1">
      <c r="C769" s="3"/>
      <c r="D769" s="3"/>
      <c r="E769" s="3"/>
      <c r="F769" s="3"/>
      <c r="G769" s="3"/>
    </row>
    <row r="770" spans="3:7" ht="14.25" customHeight="1">
      <c r="C770" s="3"/>
      <c r="D770" s="3"/>
      <c r="E770" s="3"/>
      <c r="F770" s="3"/>
      <c r="G770" s="3"/>
    </row>
    <row r="771" spans="3:7" ht="14.25" customHeight="1">
      <c r="C771" s="3"/>
      <c r="D771" s="3"/>
      <c r="E771" s="3"/>
      <c r="F771" s="3"/>
      <c r="G771" s="3"/>
    </row>
    <row r="772" spans="3:7" ht="14.25" customHeight="1">
      <c r="C772" s="3"/>
      <c r="D772" s="3"/>
      <c r="E772" s="3"/>
      <c r="F772" s="3"/>
      <c r="G772" s="3"/>
    </row>
    <row r="773" spans="3:7" ht="14.25" customHeight="1">
      <c r="C773" s="3"/>
      <c r="D773" s="3"/>
      <c r="E773" s="3"/>
      <c r="F773" s="3"/>
      <c r="G773" s="3"/>
    </row>
    <row r="774" spans="3:7" ht="14.25" customHeight="1">
      <c r="C774" s="3"/>
      <c r="D774" s="3"/>
      <c r="E774" s="3"/>
      <c r="F774" s="3"/>
      <c r="G774" s="3"/>
    </row>
    <row r="775" spans="3:7" ht="14.25" customHeight="1">
      <c r="C775" s="3"/>
      <c r="D775" s="3"/>
      <c r="E775" s="3"/>
      <c r="F775" s="3"/>
      <c r="G775" s="3"/>
    </row>
    <row r="776" spans="3:7" ht="14.25" customHeight="1">
      <c r="C776" s="3"/>
      <c r="D776" s="3"/>
      <c r="E776" s="3"/>
      <c r="F776" s="3"/>
      <c r="G776" s="3"/>
    </row>
    <row r="777" spans="3:7" ht="14.25" customHeight="1">
      <c r="C777" s="3"/>
      <c r="D777" s="3"/>
      <c r="E777" s="3"/>
      <c r="F777" s="3"/>
      <c r="G777" s="3"/>
    </row>
    <row r="778" spans="3:7" ht="14.25" customHeight="1">
      <c r="C778" s="3"/>
      <c r="D778" s="3"/>
      <c r="E778" s="3"/>
      <c r="F778" s="3"/>
      <c r="G778" s="3"/>
    </row>
    <row r="779" spans="3:7" ht="14.25" customHeight="1">
      <c r="C779" s="3"/>
      <c r="D779" s="3"/>
      <c r="E779" s="3"/>
      <c r="F779" s="3"/>
      <c r="G779" s="3"/>
    </row>
    <row r="780" spans="3:7" ht="14.25" customHeight="1">
      <c r="C780" s="3"/>
      <c r="D780" s="3"/>
      <c r="E780" s="3"/>
      <c r="F780" s="3"/>
      <c r="G780" s="3"/>
    </row>
    <row r="781" spans="3:7" ht="14.25" customHeight="1">
      <c r="C781" s="3"/>
      <c r="D781" s="3"/>
      <c r="E781" s="3"/>
      <c r="F781" s="3"/>
      <c r="G781" s="3"/>
    </row>
    <row r="782" spans="3:7" ht="14.25" customHeight="1">
      <c r="C782" s="3"/>
      <c r="D782" s="3"/>
      <c r="E782" s="3"/>
      <c r="F782" s="3"/>
      <c r="G782" s="3"/>
    </row>
    <row r="783" spans="3:7" ht="14.25" customHeight="1">
      <c r="C783" s="3"/>
      <c r="D783" s="3"/>
      <c r="E783" s="3"/>
      <c r="F783" s="3"/>
      <c r="G783" s="3"/>
    </row>
    <row r="784" spans="3:7" ht="14.25" customHeight="1">
      <c r="C784" s="3"/>
      <c r="D784" s="3"/>
      <c r="E784" s="3"/>
      <c r="F784" s="3"/>
      <c r="G784" s="3"/>
    </row>
    <row r="785" spans="3:7" ht="14.25" customHeight="1">
      <c r="C785" s="3"/>
      <c r="D785" s="3"/>
      <c r="E785" s="3"/>
      <c r="F785" s="3"/>
      <c r="G785" s="3"/>
    </row>
    <row r="786" spans="3:7" ht="14.25" customHeight="1">
      <c r="C786" s="3"/>
      <c r="D786" s="3"/>
      <c r="E786" s="3"/>
      <c r="F786" s="3"/>
      <c r="G786" s="3"/>
    </row>
    <row r="787" spans="3:7" ht="14.25" customHeight="1">
      <c r="C787" s="3"/>
      <c r="D787" s="3"/>
      <c r="E787" s="3"/>
      <c r="F787" s="3"/>
      <c r="G787" s="3"/>
    </row>
    <row r="788" spans="3:7" ht="14.25" customHeight="1">
      <c r="C788" s="3"/>
      <c r="D788" s="3"/>
      <c r="E788" s="3"/>
      <c r="F788" s="3"/>
      <c r="G788" s="3"/>
    </row>
    <row r="789" spans="3:7" ht="14.25" customHeight="1">
      <c r="C789" s="3"/>
      <c r="D789" s="3"/>
      <c r="E789" s="3"/>
      <c r="F789" s="3"/>
      <c r="G789" s="3"/>
    </row>
    <row r="790" spans="3:7" ht="14.25" customHeight="1">
      <c r="C790" s="3"/>
      <c r="D790" s="3"/>
      <c r="E790" s="3"/>
      <c r="F790" s="3"/>
      <c r="G790" s="3"/>
    </row>
    <row r="791" spans="3:7" ht="14.25" customHeight="1">
      <c r="C791" s="3"/>
      <c r="D791" s="3"/>
      <c r="E791" s="3"/>
      <c r="F791" s="3"/>
      <c r="G791" s="3"/>
    </row>
    <row r="792" spans="3:7" ht="14.25" customHeight="1">
      <c r="C792" s="3"/>
      <c r="D792" s="3"/>
      <c r="E792" s="3"/>
      <c r="F792" s="3"/>
      <c r="G792" s="3"/>
    </row>
    <row r="793" spans="3:7" ht="14.25" customHeight="1">
      <c r="C793" s="3"/>
      <c r="D793" s="3"/>
      <c r="E793" s="3"/>
      <c r="F793" s="3"/>
      <c r="G793" s="3"/>
    </row>
    <row r="794" spans="3:7" ht="14.25" customHeight="1">
      <c r="C794" s="3"/>
      <c r="D794" s="3"/>
      <c r="E794" s="3"/>
      <c r="F794" s="3"/>
      <c r="G794" s="3"/>
    </row>
    <row r="795" spans="3:7" ht="14.25" customHeight="1">
      <c r="C795" s="3"/>
      <c r="D795" s="3"/>
      <c r="E795" s="3"/>
      <c r="F795" s="3"/>
      <c r="G795" s="3"/>
    </row>
    <row r="796" spans="3:7" ht="14.25" customHeight="1">
      <c r="C796" s="3"/>
      <c r="D796" s="3"/>
      <c r="E796" s="3"/>
      <c r="F796" s="3"/>
      <c r="G796" s="3"/>
    </row>
    <row r="797" spans="3:7" ht="14.25" customHeight="1">
      <c r="C797" s="3"/>
      <c r="D797" s="3"/>
      <c r="E797" s="3"/>
      <c r="F797" s="3"/>
      <c r="G797" s="3"/>
    </row>
    <row r="798" spans="3:7" ht="14.25" customHeight="1">
      <c r="C798" s="3"/>
      <c r="D798" s="3"/>
      <c r="E798" s="3"/>
      <c r="F798" s="3"/>
      <c r="G798" s="3"/>
    </row>
    <row r="799" spans="3:7" ht="14.25" customHeight="1">
      <c r="C799" s="3"/>
      <c r="D799" s="3"/>
      <c r="E799" s="3"/>
      <c r="F799" s="3"/>
      <c r="G799" s="3"/>
    </row>
    <row r="800" spans="3:7" ht="14.25" customHeight="1">
      <c r="C800" s="3"/>
      <c r="D800" s="3"/>
      <c r="E800" s="3"/>
      <c r="F800" s="3"/>
      <c r="G800" s="3"/>
    </row>
    <row r="801" spans="3:7" ht="14.25" customHeight="1">
      <c r="C801" s="3"/>
      <c r="D801" s="3"/>
      <c r="E801" s="3"/>
      <c r="F801" s="3"/>
      <c r="G801" s="3"/>
    </row>
    <row r="802" spans="3:7" ht="14.25" customHeight="1">
      <c r="C802" s="3"/>
      <c r="D802" s="3"/>
      <c r="E802" s="3"/>
      <c r="F802" s="3"/>
      <c r="G802" s="3"/>
    </row>
    <row r="803" spans="3:7" ht="14.25" customHeight="1">
      <c r="C803" s="3"/>
      <c r="D803" s="3"/>
      <c r="E803" s="3"/>
      <c r="F803" s="3"/>
      <c r="G803" s="3"/>
    </row>
    <row r="804" spans="3:7" ht="14.25" customHeight="1">
      <c r="C804" s="3"/>
      <c r="D804" s="3"/>
      <c r="E804" s="3"/>
      <c r="F804" s="3"/>
      <c r="G804" s="3"/>
    </row>
    <row r="805" spans="3:7" ht="14.25" customHeight="1">
      <c r="C805" s="3"/>
      <c r="D805" s="3"/>
      <c r="E805" s="3"/>
      <c r="F805" s="3"/>
      <c r="G805" s="3"/>
    </row>
    <row r="806" spans="3:7" ht="14.25" customHeight="1">
      <c r="C806" s="3"/>
      <c r="D806" s="3"/>
      <c r="E806" s="3"/>
      <c r="F806" s="3"/>
      <c r="G806" s="3"/>
    </row>
    <row r="807" spans="3:7" ht="14.25" customHeight="1">
      <c r="C807" s="3"/>
      <c r="D807" s="3"/>
      <c r="E807" s="3"/>
      <c r="F807" s="3"/>
      <c r="G807" s="3"/>
    </row>
    <row r="808" spans="3:7" ht="14.25" customHeight="1">
      <c r="C808" s="3"/>
      <c r="D808" s="3"/>
      <c r="E808" s="3"/>
      <c r="F808" s="3"/>
      <c r="G808" s="3"/>
    </row>
    <row r="809" spans="3:7" ht="14.25" customHeight="1">
      <c r="C809" s="3"/>
      <c r="D809" s="3"/>
      <c r="E809" s="3"/>
      <c r="F809" s="3"/>
      <c r="G809" s="3"/>
    </row>
    <row r="810" spans="3:7" ht="14.25" customHeight="1">
      <c r="C810" s="3"/>
      <c r="D810" s="3"/>
      <c r="E810" s="3"/>
      <c r="F810" s="3"/>
      <c r="G810" s="3"/>
    </row>
    <row r="811" spans="3:7" ht="14.25" customHeight="1">
      <c r="C811" s="3"/>
      <c r="D811" s="3"/>
      <c r="E811" s="3"/>
      <c r="F811" s="3"/>
      <c r="G811" s="3"/>
    </row>
    <row r="812" spans="3:7" ht="14.25" customHeight="1">
      <c r="C812" s="3"/>
      <c r="D812" s="3"/>
      <c r="E812" s="3"/>
      <c r="F812" s="3"/>
      <c r="G812" s="3"/>
    </row>
    <row r="813" spans="3:7" ht="14.25" customHeight="1">
      <c r="C813" s="3"/>
      <c r="D813" s="3"/>
      <c r="E813" s="3"/>
      <c r="F813" s="3"/>
      <c r="G813" s="3"/>
    </row>
    <row r="814" spans="3:7" ht="14.25" customHeight="1">
      <c r="C814" s="3"/>
      <c r="D814" s="3"/>
      <c r="E814" s="3"/>
      <c r="F814" s="3"/>
      <c r="G814" s="3"/>
    </row>
    <row r="815" spans="3:7" ht="14.25" customHeight="1">
      <c r="C815" s="3"/>
      <c r="D815" s="3"/>
      <c r="E815" s="3"/>
      <c r="F815" s="3"/>
      <c r="G815" s="3"/>
    </row>
    <row r="816" spans="3:7" ht="14.25" customHeight="1">
      <c r="C816" s="3"/>
      <c r="D816" s="3"/>
      <c r="E816" s="3"/>
      <c r="F816" s="3"/>
      <c r="G816" s="3"/>
    </row>
    <row r="817" spans="3:7" ht="14.25" customHeight="1">
      <c r="C817" s="3"/>
      <c r="D817" s="3"/>
      <c r="E817" s="3"/>
      <c r="F817" s="3"/>
      <c r="G817" s="3"/>
    </row>
    <row r="818" spans="3:7" ht="14.25" customHeight="1">
      <c r="C818" s="3"/>
      <c r="D818" s="3"/>
      <c r="E818" s="3"/>
      <c r="F818" s="3"/>
      <c r="G818" s="3"/>
    </row>
    <row r="819" spans="3:7" ht="14.25" customHeight="1">
      <c r="C819" s="3"/>
      <c r="D819" s="3"/>
      <c r="E819" s="3"/>
      <c r="F819" s="3"/>
      <c r="G819" s="3"/>
    </row>
    <row r="820" spans="3:7" ht="14.25" customHeight="1">
      <c r="C820" s="3"/>
      <c r="D820" s="3"/>
      <c r="E820" s="3"/>
      <c r="F820" s="3"/>
      <c r="G820" s="3"/>
    </row>
    <row r="821" spans="3:7" ht="14.25" customHeight="1">
      <c r="C821" s="3"/>
      <c r="D821" s="3"/>
      <c r="E821" s="3"/>
      <c r="F821" s="3"/>
      <c r="G821" s="3"/>
    </row>
    <row r="822" spans="3:7" ht="14.25" customHeight="1">
      <c r="C822" s="3"/>
      <c r="D822" s="3"/>
      <c r="E822" s="3"/>
      <c r="F822" s="3"/>
      <c r="G822" s="3"/>
    </row>
    <row r="823" spans="3:7" ht="14.25" customHeight="1">
      <c r="C823" s="3"/>
      <c r="D823" s="3"/>
      <c r="E823" s="3"/>
      <c r="F823" s="3"/>
      <c r="G823" s="3"/>
    </row>
    <row r="824" spans="3:7" ht="14.25" customHeight="1">
      <c r="C824" s="3"/>
      <c r="D824" s="3"/>
      <c r="E824" s="3"/>
      <c r="F824" s="3"/>
      <c r="G824" s="3"/>
    </row>
    <row r="825" spans="3:7" ht="14.25" customHeight="1">
      <c r="C825" s="3"/>
      <c r="D825" s="3"/>
      <c r="E825" s="3"/>
      <c r="F825" s="3"/>
      <c r="G825" s="3"/>
    </row>
    <row r="826" spans="3:7" ht="14.25" customHeight="1">
      <c r="C826" s="3"/>
      <c r="D826" s="3"/>
      <c r="E826" s="3"/>
      <c r="F826" s="3"/>
      <c r="G826" s="3"/>
    </row>
    <row r="827" spans="3:7" ht="14.25" customHeight="1">
      <c r="C827" s="3"/>
      <c r="D827" s="3"/>
      <c r="E827" s="3"/>
      <c r="F827" s="3"/>
      <c r="G827" s="3"/>
    </row>
    <row r="828" spans="3:7" ht="14.25" customHeight="1">
      <c r="C828" s="3"/>
      <c r="D828" s="3"/>
      <c r="E828" s="3"/>
      <c r="F828" s="3"/>
      <c r="G828" s="3"/>
    </row>
    <row r="829" spans="3:7" ht="14.25" customHeight="1">
      <c r="C829" s="3"/>
      <c r="D829" s="3"/>
      <c r="E829" s="3"/>
      <c r="F829" s="3"/>
      <c r="G829" s="3"/>
    </row>
    <row r="830" spans="3:7" ht="14.25" customHeight="1">
      <c r="C830" s="3"/>
      <c r="D830" s="3"/>
      <c r="E830" s="3"/>
      <c r="F830" s="3"/>
      <c r="G830" s="3"/>
    </row>
    <row r="831" spans="3:7" ht="14.25" customHeight="1">
      <c r="C831" s="3"/>
      <c r="D831" s="3"/>
      <c r="E831" s="3"/>
      <c r="F831" s="3"/>
      <c r="G831" s="3"/>
    </row>
    <row r="832" spans="3:7" ht="14.25" customHeight="1">
      <c r="C832" s="3"/>
      <c r="D832" s="3"/>
      <c r="E832" s="3"/>
      <c r="F832" s="3"/>
      <c r="G832" s="3"/>
    </row>
    <row r="833" spans="3:7" ht="14.25" customHeight="1">
      <c r="C833" s="3"/>
      <c r="D833" s="3"/>
      <c r="E833" s="3"/>
      <c r="F833" s="3"/>
      <c r="G833" s="3"/>
    </row>
    <row r="834" spans="3:7" ht="14.25" customHeight="1">
      <c r="C834" s="3"/>
      <c r="D834" s="3"/>
      <c r="E834" s="3"/>
      <c r="F834" s="3"/>
      <c r="G834" s="3"/>
    </row>
    <row r="835" spans="3:7" ht="14.25" customHeight="1">
      <c r="C835" s="3"/>
      <c r="D835" s="3"/>
      <c r="E835" s="3"/>
      <c r="F835" s="3"/>
      <c r="G835" s="3"/>
    </row>
    <row r="836" spans="3:7" ht="14.25" customHeight="1">
      <c r="C836" s="3"/>
      <c r="D836" s="3"/>
      <c r="E836" s="3"/>
      <c r="F836" s="3"/>
      <c r="G836" s="3"/>
    </row>
    <row r="837" spans="3:7" ht="14.25" customHeight="1">
      <c r="C837" s="3"/>
      <c r="D837" s="3"/>
      <c r="E837" s="3"/>
      <c r="F837" s="3"/>
      <c r="G837" s="3"/>
    </row>
    <row r="838" spans="3:7" ht="14.25" customHeight="1">
      <c r="C838" s="3"/>
      <c r="D838" s="3"/>
      <c r="E838" s="3"/>
      <c r="F838" s="3"/>
      <c r="G838" s="3"/>
    </row>
    <row r="839" spans="3:7" ht="14.25" customHeight="1">
      <c r="C839" s="3"/>
      <c r="D839" s="3"/>
      <c r="E839" s="3"/>
      <c r="F839" s="3"/>
      <c r="G839" s="3"/>
    </row>
    <row r="840" spans="3:7" ht="14.25" customHeight="1">
      <c r="C840" s="3"/>
      <c r="D840" s="3"/>
      <c r="E840" s="3"/>
      <c r="F840" s="3"/>
      <c r="G840" s="3"/>
    </row>
    <row r="841" spans="3:7" ht="14.25" customHeight="1">
      <c r="C841" s="3"/>
      <c r="D841" s="3"/>
      <c r="E841" s="3"/>
      <c r="F841" s="3"/>
      <c r="G841" s="3"/>
    </row>
    <row r="842" spans="3:7" ht="14.25" customHeight="1">
      <c r="C842" s="3"/>
      <c r="D842" s="3"/>
      <c r="E842" s="3"/>
      <c r="F842" s="3"/>
      <c r="G842" s="3"/>
    </row>
    <row r="843" spans="3:7" ht="14.25" customHeight="1">
      <c r="C843" s="3"/>
      <c r="D843" s="3"/>
      <c r="E843" s="3"/>
      <c r="F843" s="3"/>
      <c r="G843" s="3"/>
    </row>
    <row r="844" spans="3:7" ht="14.25" customHeight="1">
      <c r="C844" s="3"/>
      <c r="D844" s="3"/>
      <c r="E844" s="3"/>
      <c r="F844" s="3"/>
      <c r="G844" s="3"/>
    </row>
    <row r="845" spans="3:7" ht="14.25" customHeight="1">
      <c r="C845" s="3"/>
      <c r="D845" s="3"/>
      <c r="E845" s="3"/>
      <c r="F845" s="3"/>
      <c r="G845" s="3"/>
    </row>
    <row r="846" spans="3:7" ht="14.25" customHeight="1">
      <c r="C846" s="3"/>
      <c r="D846" s="3"/>
      <c r="E846" s="3"/>
      <c r="F846" s="3"/>
      <c r="G846" s="3"/>
    </row>
    <row r="847" spans="3:7" ht="14.25" customHeight="1">
      <c r="C847" s="3"/>
      <c r="D847" s="3"/>
      <c r="E847" s="3"/>
      <c r="F847" s="3"/>
      <c r="G847" s="3"/>
    </row>
    <row r="848" spans="3:7" ht="14.25" customHeight="1">
      <c r="C848" s="3"/>
      <c r="D848" s="3"/>
      <c r="E848" s="3"/>
      <c r="F848" s="3"/>
      <c r="G848" s="3"/>
    </row>
    <row r="849" spans="3:7" ht="14.25" customHeight="1">
      <c r="C849" s="3"/>
      <c r="D849" s="3"/>
      <c r="E849" s="3"/>
      <c r="F849" s="3"/>
      <c r="G849" s="3"/>
    </row>
    <row r="850" spans="3:7" ht="14.25" customHeight="1">
      <c r="C850" s="3"/>
      <c r="D850" s="3"/>
      <c r="E850" s="3"/>
      <c r="F850" s="3"/>
      <c r="G850" s="3"/>
    </row>
    <row r="851" spans="3:7" ht="14.25" customHeight="1">
      <c r="C851" s="3"/>
      <c r="D851" s="3"/>
      <c r="E851" s="3"/>
      <c r="F851" s="3"/>
      <c r="G851" s="3"/>
    </row>
    <row r="852" spans="3:7" ht="14.25" customHeight="1">
      <c r="C852" s="3"/>
      <c r="D852" s="3"/>
      <c r="E852" s="3"/>
      <c r="F852" s="3"/>
      <c r="G852" s="3"/>
    </row>
    <row r="853" spans="3:7" ht="14.25" customHeight="1">
      <c r="C853" s="3"/>
      <c r="D853" s="3"/>
      <c r="E853" s="3"/>
      <c r="F853" s="3"/>
      <c r="G853" s="3"/>
    </row>
    <row r="854" spans="3:7" ht="14.25" customHeight="1">
      <c r="C854" s="3"/>
      <c r="D854" s="3"/>
      <c r="E854" s="3"/>
      <c r="F854" s="3"/>
      <c r="G854" s="3"/>
    </row>
    <row r="855" spans="3:7" ht="14.25" customHeight="1">
      <c r="C855" s="3"/>
      <c r="D855" s="3"/>
      <c r="E855" s="3"/>
      <c r="F855" s="3"/>
      <c r="G855" s="3"/>
    </row>
    <row r="856" spans="3:7" ht="14.25" customHeight="1">
      <c r="C856" s="3"/>
      <c r="D856" s="3"/>
      <c r="E856" s="3"/>
      <c r="F856" s="3"/>
      <c r="G856" s="3"/>
    </row>
    <row r="857" spans="3:7" ht="14.25" customHeight="1">
      <c r="C857" s="3"/>
      <c r="D857" s="3"/>
      <c r="E857" s="3"/>
      <c r="F857" s="3"/>
      <c r="G857" s="3"/>
    </row>
    <row r="858" spans="3:7" ht="14.25" customHeight="1">
      <c r="C858" s="3"/>
      <c r="D858" s="3"/>
      <c r="E858" s="3"/>
      <c r="F858" s="3"/>
      <c r="G858" s="3"/>
    </row>
    <row r="859" spans="3:7" ht="14.25" customHeight="1">
      <c r="C859" s="3"/>
      <c r="D859" s="3"/>
      <c r="E859" s="3"/>
      <c r="F859" s="3"/>
      <c r="G859" s="3"/>
    </row>
    <row r="860" spans="3:7" ht="14.25" customHeight="1">
      <c r="C860" s="3"/>
      <c r="D860" s="3"/>
      <c r="E860" s="3"/>
      <c r="F860" s="3"/>
      <c r="G860" s="3"/>
    </row>
    <row r="861" spans="3:7" ht="14.25" customHeight="1">
      <c r="C861" s="3"/>
      <c r="D861" s="3"/>
      <c r="E861" s="3"/>
      <c r="F861" s="3"/>
      <c r="G861" s="3"/>
    </row>
    <row r="862" spans="3:7" ht="14.25" customHeight="1">
      <c r="C862" s="3"/>
      <c r="D862" s="3"/>
      <c r="E862" s="3"/>
      <c r="F862" s="3"/>
      <c r="G862" s="3"/>
    </row>
    <row r="863" spans="3:7" ht="14.25" customHeight="1">
      <c r="C863" s="3"/>
      <c r="D863" s="3"/>
      <c r="E863" s="3"/>
      <c r="F863" s="3"/>
      <c r="G863" s="3"/>
    </row>
    <row r="864" spans="3:7" ht="14.25" customHeight="1">
      <c r="C864" s="3"/>
      <c r="D864" s="3"/>
      <c r="E864" s="3"/>
      <c r="F864" s="3"/>
      <c r="G864" s="3"/>
    </row>
    <row r="865" spans="3:7" ht="14.25" customHeight="1">
      <c r="C865" s="3"/>
      <c r="D865" s="3"/>
      <c r="E865" s="3"/>
      <c r="F865" s="3"/>
      <c r="G865" s="3"/>
    </row>
    <row r="866" spans="3:7" ht="14.25" customHeight="1">
      <c r="C866" s="3"/>
      <c r="D866" s="3"/>
      <c r="E866" s="3"/>
      <c r="F866" s="3"/>
      <c r="G866" s="3"/>
    </row>
    <row r="867" spans="3:7" ht="14.25" customHeight="1">
      <c r="C867" s="3"/>
      <c r="D867" s="3"/>
      <c r="E867" s="3"/>
      <c r="F867" s="3"/>
      <c r="G867" s="3"/>
    </row>
    <row r="868" spans="3:7" ht="14.25" customHeight="1">
      <c r="C868" s="3"/>
      <c r="D868" s="3"/>
      <c r="E868" s="3"/>
      <c r="F868" s="3"/>
      <c r="G868" s="3"/>
    </row>
    <row r="869" spans="3:7" ht="14.25" customHeight="1">
      <c r="C869" s="3"/>
      <c r="D869" s="3"/>
      <c r="E869" s="3"/>
      <c r="F869" s="3"/>
      <c r="G869" s="3"/>
    </row>
    <row r="870" spans="3:7" ht="14.25" customHeight="1">
      <c r="C870" s="3"/>
      <c r="D870" s="3"/>
      <c r="E870" s="3"/>
      <c r="F870" s="3"/>
      <c r="G870" s="3"/>
    </row>
    <row r="871" spans="3:7" ht="14.25" customHeight="1">
      <c r="C871" s="3"/>
      <c r="D871" s="3"/>
      <c r="E871" s="3"/>
      <c r="F871" s="3"/>
      <c r="G871" s="3"/>
    </row>
    <row r="872" spans="3:7" ht="14.25" customHeight="1">
      <c r="C872" s="3"/>
      <c r="D872" s="3"/>
      <c r="E872" s="3"/>
      <c r="F872" s="3"/>
      <c r="G872" s="3"/>
    </row>
    <row r="873" spans="3:7" ht="14.25" customHeight="1">
      <c r="C873" s="3"/>
      <c r="D873" s="3"/>
      <c r="E873" s="3"/>
      <c r="F873" s="3"/>
      <c r="G873" s="3"/>
    </row>
    <row r="874" spans="3:7" ht="14.25" customHeight="1">
      <c r="C874" s="3"/>
      <c r="D874" s="3"/>
      <c r="E874" s="3"/>
      <c r="F874" s="3"/>
      <c r="G874" s="3"/>
    </row>
    <row r="875" spans="3:7" ht="14.25" customHeight="1">
      <c r="C875" s="3"/>
      <c r="D875" s="3"/>
      <c r="E875" s="3"/>
      <c r="F875" s="3"/>
      <c r="G875" s="3"/>
    </row>
    <row r="876" spans="3:7" ht="14.25" customHeight="1">
      <c r="C876" s="3"/>
      <c r="D876" s="3"/>
      <c r="E876" s="3"/>
      <c r="F876" s="3"/>
      <c r="G876" s="3"/>
    </row>
    <row r="877" spans="3:7" ht="14.25" customHeight="1">
      <c r="C877" s="3"/>
      <c r="D877" s="3"/>
      <c r="E877" s="3"/>
      <c r="F877" s="3"/>
      <c r="G877" s="3"/>
    </row>
    <row r="878" spans="3:7" ht="14.25" customHeight="1">
      <c r="C878" s="3"/>
      <c r="D878" s="3"/>
      <c r="E878" s="3"/>
      <c r="F878" s="3"/>
      <c r="G878" s="3"/>
    </row>
    <row r="879" spans="3:7" ht="14.25" customHeight="1">
      <c r="C879" s="3"/>
      <c r="D879" s="3"/>
      <c r="E879" s="3"/>
      <c r="F879" s="3"/>
      <c r="G879" s="3"/>
    </row>
    <row r="880" spans="3:7" ht="14.25" customHeight="1">
      <c r="C880" s="3"/>
      <c r="D880" s="3"/>
      <c r="E880" s="3"/>
      <c r="F880" s="3"/>
      <c r="G880" s="3"/>
    </row>
    <row r="881" spans="3:7" ht="14.25" customHeight="1">
      <c r="C881" s="3"/>
      <c r="D881" s="3"/>
      <c r="E881" s="3"/>
      <c r="F881" s="3"/>
      <c r="G881" s="3"/>
    </row>
    <row r="882" spans="3:7" ht="14.25" customHeight="1">
      <c r="C882" s="3"/>
      <c r="D882" s="3"/>
      <c r="E882" s="3"/>
      <c r="F882" s="3"/>
      <c r="G882" s="3"/>
    </row>
    <row r="883" spans="3:7" ht="14.25" customHeight="1">
      <c r="C883" s="3"/>
      <c r="D883" s="3"/>
      <c r="E883" s="3"/>
      <c r="F883" s="3"/>
      <c r="G883" s="3"/>
    </row>
    <row r="884" spans="3:7" ht="14.25" customHeight="1">
      <c r="C884" s="3"/>
      <c r="D884" s="3"/>
      <c r="E884" s="3"/>
      <c r="F884" s="3"/>
      <c r="G884" s="3"/>
    </row>
    <row r="885" spans="3:7" ht="14.25" customHeight="1">
      <c r="C885" s="3"/>
      <c r="D885" s="3"/>
      <c r="E885" s="3"/>
      <c r="F885" s="3"/>
      <c r="G885" s="3"/>
    </row>
    <row r="886" spans="3:7" ht="14.25" customHeight="1">
      <c r="C886" s="3"/>
      <c r="D886" s="3"/>
      <c r="E886" s="3"/>
      <c r="F886" s="3"/>
      <c r="G886" s="3"/>
    </row>
    <row r="887" spans="3:7" ht="14.25" customHeight="1">
      <c r="C887" s="3"/>
      <c r="D887" s="3"/>
      <c r="E887" s="3"/>
      <c r="F887" s="3"/>
      <c r="G887" s="3"/>
    </row>
    <row r="888" spans="3:7" ht="14.25" customHeight="1">
      <c r="C888" s="3"/>
      <c r="D888" s="3"/>
      <c r="E888" s="3"/>
      <c r="F888" s="3"/>
      <c r="G888" s="3"/>
    </row>
    <row r="889" spans="3:7" ht="14.25" customHeight="1">
      <c r="C889" s="3"/>
      <c r="D889" s="3"/>
      <c r="E889" s="3"/>
      <c r="F889" s="3"/>
      <c r="G889" s="3"/>
    </row>
    <row r="890" spans="3:7" ht="14.25" customHeight="1">
      <c r="C890" s="3"/>
      <c r="D890" s="3"/>
      <c r="E890" s="3"/>
      <c r="F890" s="3"/>
      <c r="G890" s="3"/>
    </row>
    <row r="891" spans="3:7" ht="14.25" customHeight="1">
      <c r="C891" s="3"/>
      <c r="D891" s="3"/>
      <c r="E891" s="3"/>
      <c r="F891" s="3"/>
      <c r="G891" s="3"/>
    </row>
    <row r="892" spans="3:7" ht="14.25" customHeight="1">
      <c r="C892" s="3"/>
      <c r="D892" s="3"/>
      <c r="E892" s="3"/>
      <c r="F892" s="3"/>
      <c r="G892" s="3"/>
    </row>
    <row r="893" spans="3:7" ht="14.25" customHeight="1">
      <c r="C893" s="3"/>
      <c r="D893" s="3"/>
      <c r="E893" s="3"/>
      <c r="F893" s="3"/>
      <c r="G893" s="3"/>
    </row>
    <row r="894" spans="3:7" ht="14.25" customHeight="1">
      <c r="C894" s="3"/>
      <c r="D894" s="3"/>
      <c r="E894" s="3"/>
      <c r="F894" s="3"/>
      <c r="G894" s="3"/>
    </row>
    <row r="895" spans="3:7" ht="14.25" customHeight="1">
      <c r="C895" s="3"/>
      <c r="D895" s="3"/>
      <c r="E895" s="3"/>
      <c r="F895" s="3"/>
      <c r="G895" s="3"/>
    </row>
    <row r="896" spans="3:7" ht="14.25" customHeight="1">
      <c r="C896" s="3"/>
      <c r="D896" s="3"/>
      <c r="E896" s="3"/>
      <c r="F896" s="3"/>
      <c r="G896" s="3"/>
    </row>
    <row r="897" spans="3:7" ht="14.25" customHeight="1">
      <c r="C897" s="3"/>
      <c r="D897" s="3"/>
      <c r="E897" s="3"/>
      <c r="F897" s="3"/>
      <c r="G897" s="3"/>
    </row>
    <row r="898" spans="3:7" ht="14.25" customHeight="1">
      <c r="C898" s="3"/>
      <c r="D898" s="3"/>
      <c r="E898" s="3"/>
      <c r="F898" s="3"/>
      <c r="G898" s="3"/>
    </row>
    <row r="899" spans="3:7" ht="14.25" customHeight="1">
      <c r="C899" s="3"/>
      <c r="D899" s="3"/>
      <c r="E899" s="3"/>
      <c r="F899" s="3"/>
      <c r="G899" s="3"/>
    </row>
    <row r="900" spans="3:7" ht="14.25" customHeight="1">
      <c r="C900" s="3"/>
      <c r="D900" s="3"/>
      <c r="E900" s="3"/>
      <c r="F900" s="3"/>
      <c r="G900" s="3"/>
    </row>
    <row r="901" spans="3:7" ht="14.25" customHeight="1">
      <c r="C901" s="3"/>
      <c r="D901" s="3"/>
      <c r="E901" s="3"/>
      <c r="F901" s="3"/>
      <c r="G901" s="3"/>
    </row>
    <row r="902" spans="3:7" ht="14.25" customHeight="1">
      <c r="C902" s="3"/>
      <c r="D902" s="3"/>
      <c r="E902" s="3"/>
      <c r="F902" s="3"/>
      <c r="G902" s="3"/>
    </row>
    <row r="903" spans="3:7" ht="14.25" customHeight="1">
      <c r="C903" s="3"/>
      <c r="D903" s="3"/>
      <c r="E903" s="3"/>
      <c r="F903" s="3"/>
      <c r="G903" s="3"/>
    </row>
    <row r="904" spans="3:7" ht="14.25" customHeight="1">
      <c r="C904" s="3"/>
      <c r="D904" s="3"/>
      <c r="E904" s="3"/>
      <c r="F904" s="3"/>
      <c r="G904" s="3"/>
    </row>
    <row r="905" spans="3:7" ht="14.25" customHeight="1">
      <c r="C905" s="3"/>
      <c r="D905" s="3"/>
      <c r="E905" s="3"/>
      <c r="F905" s="3"/>
      <c r="G905" s="3"/>
    </row>
    <row r="906" spans="3:7" ht="14.25" customHeight="1">
      <c r="C906" s="3"/>
      <c r="D906" s="3"/>
      <c r="E906" s="3"/>
      <c r="F906" s="3"/>
      <c r="G906" s="3"/>
    </row>
    <row r="907" spans="3:7" ht="14.25" customHeight="1">
      <c r="C907" s="3"/>
      <c r="D907" s="3"/>
      <c r="E907" s="3"/>
      <c r="F907" s="3"/>
      <c r="G907" s="3"/>
    </row>
    <row r="908" spans="3:7" ht="14.25" customHeight="1">
      <c r="C908" s="3"/>
      <c r="D908" s="3"/>
      <c r="E908" s="3"/>
      <c r="F908" s="3"/>
      <c r="G908" s="3"/>
    </row>
    <row r="909" spans="3:7" ht="14.25" customHeight="1">
      <c r="C909" s="3"/>
      <c r="D909" s="3"/>
      <c r="E909" s="3"/>
      <c r="F909" s="3"/>
      <c r="G909" s="3"/>
    </row>
    <row r="910" spans="3:7" ht="14.25" customHeight="1">
      <c r="C910" s="3"/>
      <c r="D910" s="3"/>
      <c r="E910" s="3"/>
      <c r="F910" s="3"/>
      <c r="G910" s="3"/>
    </row>
    <row r="911" spans="3:7" ht="14.25" customHeight="1">
      <c r="C911" s="3"/>
      <c r="D911" s="3"/>
      <c r="E911" s="3"/>
      <c r="F911" s="3"/>
      <c r="G911" s="3"/>
    </row>
    <row r="912" spans="3:7" ht="14.25" customHeight="1">
      <c r="C912" s="3"/>
      <c r="D912" s="3"/>
      <c r="E912" s="3"/>
      <c r="F912" s="3"/>
      <c r="G912" s="3"/>
    </row>
    <row r="913" spans="3:7" ht="14.25" customHeight="1">
      <c r="C913" s="3"/>
      <c r="D913" s="3"/>
      <c r="E913" s="3"/>
      <c r="F913" s="3"/>
      <c r="G913" s="3"/>
    </row>
    <row r="914" spans="3:7" ht="14.25" customHeight="1">
      <c r="C914" s="3"/>
      <c r="D914" s="3"/>
      <c r="E914" s="3"/>
      <c r="F914" s="3"/>
      <c r="G914" s="3"/>
    </row>
    <row r="915" spans="3:7" ht="14.25" customHeight="1">
      <c r="C915" s="3"/>
      <c r="D915" s="3"/>
      <c r="E915" s="3"/>
      <c r="F915" s="3"/>
      <c r="G915" s="3"/>
    </row>
    <row r="916" spans="3:7" ht="14.25" customHeight="1">
      <c r="C916" s="3"/>
      <c r="D916" s="3"/>
      <c r="E916" s="3"/>
      <c r="F916" s="3"/>
      <c r="G916" s="3"/>
    </row>
    <row r="917" spans="3:7" ht="14.25" customHeight="1">
      <c r="C917" s="3"/>
      <c r="D917" s="3"/>
      <c r="E917" s="3"/>
      <c r="F917" s="3"/>
      <c r="G917" s="3"/>
    </row>
    <row r="918" spans="3:7" ht="14.25" customHeight="1">
      <c r="C918" s="3"/>
      <c r="D918" s="3"/>
      <c r="E918" s="3"/>
      <c r="F918" s="3"/>
      <c r="G918" s="3"/>
    </row>
    <row r="919" spans="3:7" ht="14.25" customHeight="1">
      <c r="C919" s="3"/>
      <c r="D919" s="3"/>
      <c r="E919" s="3"/>
      <c r="F919" s="3"/>
      <c r="G919" s="3"/>
    </row>
    <row r="920" spans="3:7" ht="14.25" customHeight="1">
      <c r="C920" s="3"/>
      <c r="D920" s="3"/>
      <c r="E920" s="3"/>
      <c r="F920" s="3"/>
      <c r="G920" s="3"/>
    </row>
    <row r="921" spans="3:7" ht="14.25" customHeight="1">
      <c r="C921" s="3"/>
      <c r="D921" s="3"/>
      <c r="E921" s="3"/>
      <c r="F921" s="3"/>
      <c r="G921" s="3"/>
    </row>
    <row r="922" spans="3:7" ht="14.25" customHeight="1">
      <c r="C922" s="3"/>
      <c r="D922" s="3"/>
      <c r="E922" s="3"/>
      <c r="F922" s="3"/>
      <c r="G922" s="3"/>
    </row>
    <row r="923" spans="3:7" ht="14.25" customHeight="1">
      <c r="C923" s="3"/>
      <c r="D923" s="3"/>
      <c r="E923" s="3"/>
      <c r="F923" s="3"/>
      <c r="G923" s="3"/>
    </row>
    <row r="924" spans="3:7" ht="14.25" customHeight="1">
      <c r="C924" s="3"/>
      <c r="D924" s="3"/>
      <c r="E924" s="3"/>
      <c r="F924" s="3"/>
      <c r="G924" s="3"/>
    </row>
    <row r="925" spans="3:7" ht="14.25" customHeight="1">
      <c r="C925" s="3"/>
      <c r="D925" s="3"/>
      <c r="E925" s="3"/>
      <c r="F925" s="3"/>
      <c r="G925" s="3"/>
    </row>
    <row r="926" spans="3:7" ht="14.25" customHeight="1">
      <c r="C926" s="3"/>
      <c r="D926" s="3"/>
      <c r="E926" s="3"/>
      <c r="F926" s="3"/>
      <c r="G926" s="3"/>
    </row>
    <row r="927" spans="3:7" ht="14.25" customHeight="1">
      <c r="C927" s="3"/>
      <c r="D927" s="3"/>
      <c r="E927" s="3"/>
      <c r="F927" s="3"/>
      <c r="G927" s="3"/>
    </row>
    <row r="928" spans="3:7" ht="14.25" customHeight="1">
      <c r="C928" s="3"/>
      <c r="D928" s="3"/>
      <c r="E928" s="3"/>
      <c r="F928" s="3"/>
      <c r="G928" s="3"/>
    </row>
    <row r="929" spans="3:7" ht="14.25" customHeight="1">
      <c r="C929" s="3"/>
      <c r="D929" s="3"/>
      <c r="E929" s="3"/>
      <c r="F929" s="3"/>
      <c r="G929" s="3"/>
    </row>
    <row r="930" spans="3:7" ht="14.25" customHeight="1">
      <c r="C930" s="3"/>
      <c r="D930" s="3"/>
      <c r="E930" s="3"/>
      <c r="F930" s="3"/>
      <c r="G930" s="3"/>
    </row>
    <row r="931" spans="3:7" ht="14.25" customHeight="1">
      <c r="C931" s="3"/>
      <c r="D931" s="3"/>
      <c r="E931" s="3"/>
      <c r="F931" s="3"/>
      <c r="G931" s="3"/>
    </row>
    <row r="932" spans="3:7" ht="14.25" customHeight="1">
      <c r="C932" s="3"/>
      <c r="D932" s="3"/>
      <c r="E932" s="3"/>
      <c r="F932" s="3"/>
      <c r="G932" s="3"/>
    </row>
    <row r="933" spans="3:7" ht="14.25" customHeight="1">
      <c r="C933" s="3"/>
      <c r="D933" s="3"/>
      <c r="E933" s="3"/>
      <c r="F933" s="3"/>
      <c r="G933" s="3"/>
    </row>
    <row r="934" spans="3:7" ht="14.25" customHeight="1">
      <c r="C934" s="3"/>
      <c r="D934" s="3"/>
      <c r="E934" s="3"/>
      <c r="F934" s="3"/>
      <c r="G934" s="3"/>
    </row>
    <row r="935" spans="3:7" ht="14.25" customHeight="1">
      <c r="C935" s="3"/>
      <c r="D935" s="3"/>
      <c r="E935" s="3"/>
      <c r="F935" s="3"/>
      <c r="G935" s="3"/>
    </row>
    <row r="936" spans="3:7" ht="14.25" customHeight="1">
      <c r="C936" s="3"/>
      <c r="D936" s="3"/>
      <c r="E936" s="3"/>
      <c r="F936" s="3"/>
      <c r="G936" s="3"/>
    </row>
    <row r="937" spans="3:7" ht="14.25" customHeight="1">
      <c r="C937" s="3"/>
      <c r="D937" s="3"/>
      <c r="E937" s="3"/>
      <c r="F937" s="3"/>
      <c r="G937" s="3"/>
    </row>
    <row r="938" spans="3:7" ht="14.25" customHeight="1">
      <c r="C938" s="3"/>
      <c r="D938" s="3"/>
      <c r="E938" s="3"/>
      <c r="F938" s="3"/>
      <c r="G938" s="3"/>
    </row>
    <row r="939" spans="3:7" ht="14.25" customHeight="1">
      <c r="C939" s="3"/>
      <c r="D939" s="3"/>
      <c r="E939" s="3"/>
      <c r="F939" s="3"/>
      <c r="G939" s="3"/>
    </row>
    <row r="940" spans="3:7" ht="14.25" customHeight="1">
      <c r="C940" s="3"/>
      <c r="D940" s="3"/>
      <c r="E940" s="3"/>
      <c r="F940" s="3"/>
      <c r="G940" s="3"/>
    </row>
    <row r="941" spans="3:7" ht="14.25" customHeight="1">
      <c r="C941" s="3"/>
      <c r="D941" s="3"/>
      <c r="E941" s="3"/>
      <c r="F941" s="3"/>
      <c r="G941" s="3"/>
    </row>
    <row r="942" spans="3:7" ht="14.25" customHeight="1">
      <c r="C942" s="3"/>
      <c r="D942" s="3"/>
      <c r="E942" s="3"/>
      <c r="F942" s="3"/>
      <c r="G942" s="3"/>
    </row>
    <row r="943" spans="3:7" ht="14.25" customHeight="1">
      <c r="C943" s="3"/>
      <c r="D943" s="3"/>
      <c r="E943" s="3"/>
      <c r="F943" s="3"/>
      <c r="G943" s="3"/>
    </row>
    <row r="944" spans="3:7" ht="14.25" customHeight="1">
      <c r="C944" s="3"/>
      <c r="D944" s="3"/>
      <c r="E944" s="3"/>
      <c r="F944" s="3"/>
      <c r="G944" s="3"/>
    </row>
    <row r="945" spans="3:7" ht="14.25" customHeight="1">
      <c r="C945" s="3"/>
      <c r="D945" s="3"/>
      <c r="E945" s="3"/>
      <c r="F945" s="3"/>
      <c r="G945" s="3"/>
    </row>
    <row r="946" spans="3:7" ht="14.25" customHeight="1">
      <c r="C946" s="3"/>
      <c r="D946" s="3"/>
      <c r="E946" s="3"/>
      <c r="F946" s="3"/>
      <c r="G946" s="3"/>
    </row>
    <row r="947" spans="3:7" ht="14.25" customHeight="1">
      <c r="C947" s="3"/>
      <c r="D947" s="3"/>
      <c r="E947" s="3"/>
      <c r="F947" s="3"/>
      <c r="G947" s="3"/>
    </row>
    <row r="948" spans="3:7" ht="14.25" customHeight="1">
      <c r="C948" s="3"/>
      <c r="D948" s="3"/>
      <c r="E948" s="3"/>
      <c r="F948" s="3"/>
      <c r="G948" s="3"/>
    </row>
    <row r="949" spans="3:7" ht="14.25" customHeight="1">
      <c r="C949" s="3"/>
      <c r="D949" s="3"/>
      <c r="E949" s="3"/>
      <c r="F949" s="3"/>
      <c r="G949" s="3"/>
    </row>
    <row r="950" spans="3:7" ht="14.25" customHeight="1">
      <c r="C950" s="3"/>
      <c r="D950" s="3"/>
      <c r="E950" s="3"/>
      <c r="F950" s="3"/>
      <c r="G950" s="3"/>
    </row>
    <row r="951" spans="3:7" ht="14.25" customHeight="1">
      <c r="C951" s="3"/>
      <c r="D951" s="3"/>
      <c r="E951" s="3"/>
      <c r="F951" s="3"/>
      <c r="G951" s="3"/>
    </row>
    <row r="952" spans="3:7" ht="14.25" customHeight="1">
      <c r="C952" s="3"/>
      <c r="D952" s="3"/>
      <c r="E952" s="3"/>
      <c r="F952" s="3"/>
      <c r="G952" s="3"/>
    </row>
    <row r="953" spans="3:7" ht="14.25" customHeight="1">
      <c r="C953" s="3"/>
      <c r="D953" s="3"/>
      <c r="E953" s="3"/>
      <c r="F953" s="3"/>
      <c r="G953" s="3"/>
    </row>
    <row r="954" spans="3:7" ht="14.25" customHeight="1">
      <c r="C954" s="3"/>
      <c r="D954" s="3"/>
      <c r="E954" s="3"/>
      <c r="F954" s="3"/>
      <c r="G954" s="3"/>
    </row>
    <row r="955" spans="3:7" ht="14.25" customHeight="1">
      <c r="C955" s="3"/>
      <c r="D955" s="3"/>
      <c r="E955" s="3"/>
      <c r="F955" s="3"/>
      <c r="G955" s="3"/>
    </row>
    <row r="956" spans="3:7" ht="14.25" customHeight="1">
      <c r="C956" s="3"/>
      <c r="D956" s="3"/>
      <c r="E956" s="3"/>
      <c r="F956" s="3"/>
      <c r="G956" s="3"/>
    </row>
    <row r="957" spans="3:7" ht="14.25" customHeight="1">
      <c r="C957" s="3"/>
      <c r="D957" s="3"/>
      <c r="E957" s="3"/>
      <c r="F957" s="3"/>
      <c r="G957" s="3"/>
    </row>
    <row r="958" spans="3:7" ht="14.25" customHeight="1">
      <c r="C958" s="3"/>
      <c r="D958" s="3"/>
      <c r="E958" s="3"/>
      <c r="F958" s="3"/>
      <c r="G958" s="3"/>
    </row>
    <row r="959" spans="3:7" ht="14.25" customHeight="1">
      <c r="C959" s="3"/>
      <c r="D959" s="3"/>
      <c r="E959" s="3"/>
      <c r="F959" s="3"/>
      <c r="G959" s="3"/>
    </row>
    <row r="960" spans="3:7" ht="14.25" customHeight="1">
      <c r="C960" s="3"/>
      <c r="D960" s="3"/>
      <c r="E960" s="3"/>
      <c r="F960" s="3"/>
      <c r="G960" s="3"/>
    </row>
    <row r="961" spans="3:7" ht="14.25" customHeight="1">
      <c r="C961" s="3"/>
      <c r="D961" s="3"/>
      <c r="E961" s="3"/>
      <c r="F961" s="3"/>
      <c r="G961" s="3"/>
    </row>
    <row r="962" spans="3:7" ht="14.25" customHeight="1">
      <c r="C962" s="3"/>
      <c r="D962" s="3"/>
      <c r="E962" s="3"/>
      <c r="F962" s="3"/>
      <c r="G962" s="3"/>
    </row>
    <row r="963" spans="3:7" ht="14.25" customHeight="1">
      <c r="C963" s="3"/>
      <c r="D963" s="3"/>
      <c r="E963" s="3"/>
      <c r="F963" s="3"/>
      <c r="G963" s="3"/>
    </row>
    <row r="964" spans="3:7" ht="14.25" customHeight="1">
      <c r="C964" s="3"/>
      <c r="D964" s="3"/>
      <c r="E964" s="3"/>
      <c r="F964" s="3"/>
      <c r="G964" s="3"/>
    </row>
    <row r="965" spans="3:7" ht="14.25" customHeight="1">
      <c r="C965" s="3"/>
      <c r="D965" s="3"/>
      <c r="E965" s="3"/>
      <c r="F965" s="3"/>
      <c r="G965" s="3"/>
    </row>
    <row r="966" spans="3:7" ht="14.25" customHeight="1">
      <c r="C966" s="3"/>
      <c r="D966" s="3"/>
      <c r="E966" s="3"/>
      <c r="F966" s="3"/>
      <c r="G966" s="3"/>
    </row>
    <row r="967" spans="3:7" ht="14.25" customHeight="1">
      <c r="C967" s="3"/>
      <c r="D967" s="3"/>
      <c r="E967" s="3"/>
      <c r="F967" s="3"/>
      <c r="G967" s="3"/>
    </row>
    <row r="968" spans="3:7" ht="14.25" customHeight="1">
      <c r="C968" s="3"/>
      <c r="D968" s="3"/>
      <c r="E968" s="3"/>
      <c r="F968" s="3"/>
      <c r="G968" s="3"/>
    </row>
    <row r="969" spans="3:7" ht="14.25" customHeight="1">
      <c r="C969" s="3"/>
      <c r="D969" s="3"/>
      <c r="E969" s="3"/>
      <c r="F969" s="3"/>
      <c r="G969" s="3"/>
    </row>
    <row r="970" spans="3:7" ht="14.25" customHeight="1">
      <c r="C970" s="3"/>
      <c r="D970" s="3"/>
      <c r="E970" s="3"/>
      <c r="F970" s="3"/>
      <c r="G970" s="3"/>
    </row>
    <row r="971" spans="3:7" ht="14.25" customHeight="1">
      <c r="C971" s="3"/>
      <c r="D971" s="3"/>
      <c r="E971" s="3"/>
      <c r="F971" s="3"/>
      <c r="G971" s="3"/>
    </row>
    <row r="972" spans="3:7" ht="14.25" customHeight="1">
      <c r="C972" s="3"/>
      <c r="D972" s="3"/>
      <c r="E972" s="3"/>
      <c r="F972" s="3"/>
      <c r="G972" s="3"/>
    </row>
    <row r="973" spans="3:7" ht="14.25" customHeight="1">
      <c r="C973" s="3"/>
      <c r="D973" s="3"/>
      <c r="E973" s="3"/>
      <c r="F973" s="3"/>
      <c r="G973" s="3"/>
    </row>
    <row r="974" spans="3:7" ht="14.25" customHeight="1">
      <c r="C974" s="3"/>
      <c r="D974" s="3"/>
      <c r="E974" s="3"/>
      <c r="F974" s="3"/>
      <c r="G974" s="3"/>
    </row>
    <row r="975" spans="3:7" ht="14.25" customHeight="1">
      <c r="C975" s="3"/>
      <c r="D975" s="3"/>
      <c r="E975" s="3"/>
      <c r="F975" s="3"/>
      <c r="G975" s="3"/>
    </row>
    <row r="976" spans="3:7" ht="14.25" customHeight="1">
      <c r="C976" s="3"/>
      <c r="D976" s="3"/>
      <c r="E976" s="3"/>
      <c r="F976" s="3"/>
      <c r="G976" s="3"/>
    </row>
    <row r="977" spans="3:7" ht="14.25" customHeight="1">
      <c r="C977" s="3"/>
      <c r="D977" s="3"/>
      <c r="E977" s="3"/>
      <c r="F977" s="3"/>
      <c r="G977" s="3"/>
    </row>
    <row r="978" spans="3:7" ht="14.25" customHeight="1">
      <c r="C978" s="3"/>
      <c r="D978" s="3"/>
      <c r="E978" s="3"/>
      <c r="F978" s="3"/>
      <c r="G978" s="3"/>
    </row>
    <row r="979" spans="3:7" ht="14.25" customHeight="1">
      <c r="C979" s="3"/>
      <c r="D979" s="3"/>
      <c r="E979" s="3"/>
      <c r="F979" s="3"/>
      <c r="G979" s="3"/>
    </row>
    <row r="980" spans="3:7" ht="14.25" customHeight="1">
      <c r="C980" s="3"/>
      <c r="D980" s="3"/>
      <c r="E980" s="3"/>
      <c r="F980" s="3"/>
      <c r="G980" s="3"/>
    </row>
    <row r="981" spans="3:7" ht="14.25" customHeight="1">
      <c r="C981" s="3"/>
      <c r="D981" s="3"/>
      <c r="E981" s="3"/>
      <c r="F981" s="3"/>
      <c r="G981" s="3"/>
    </row>
    <row r="982" spans="3:7" ht="14.25" customHeight="1">
      <c r="C982" s="3"/>
      <c r="D982" s="3"/>
      <c r="E982" s="3"/>
      <c r="F982" s="3"/>
      <c r="G982" s="3"/>
    </row>
    <row r="983" spans="3:7" ht="14.25" customHeight="1">
      <c r="C983" s="3"/>
      <c r="D983" s="3"/>
      <c r="E983" s="3"/>
      <c r="F983" s="3"/>
      <c r="G983" s="3"/>
    </row>
    <row r="984" spans="3:7" ht="14.25" customHeight="1">
      <c r="C984" s="3"/>
      <c r="D984" s="3"/>
      <c r="E984" s="3"/>
      <c r="F984" s="3"/>
      <c r="G984" s="3"/>
    </row>
    <row r="985" spans="3:7" ht="14.25" customHeight="1">
      <c r="C985" s="3"/>
      <c r="D985" s="3"/>
      <c r="E985" s="3"/>
      <c r="F985" s="3"/>
      <c r="G985" s="3"/>
    </row>
    <row r="986" spans="3:7" ht="14.25" customHeight="1">
      <c r="C986" s="3"/>
      <c r="D986" s="3"/>
      <c r="E986" s="3"/>
      <c r="F986" s="3"/>
      <c r="G986" s="3"/>
    </row>
    <row r="987" spans="3:7" ht="14.25" customHeight="1">
      <c r="C987" s="3"/>
      <c r="D987" s="3"/>
      <c r="E987" s="3"/>
      <c r="F987" s="3"/>
      <c r="G987" s="3"/>
    </row>
  </sheetData>
  <protectedRanges>
    <protectedRange sqref="E27" name="Measures"/>
    <protectedRange sqref="E28:F28" name="Measures_1"/>
  </protectedRanges>
  <mergeCells count="7">
    <mergeCell ref="B26:B28"/>
    <mergeCell ref="B12:B14"/>
    <mergeCell ref="B23:D23"/>
    <mergeCell ref="B9:D9"/>
    <mergeCell ref="B15:D15"/>
    <mergeCell ref="B11:D11"/>
    <mergeCell ref="B19:B22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97D6-5A82-415C-82FB-62456CD02B2F}">
  <dimension ref="B2:H18"/>
  <sheetViews>
    <sheetView showGridLines="0" workbookViewId="0">
      <selection activeCell="B19" sqref="B19"/>
    </sheetView>
  </sheetViews>
  <sheetFormatPr defaultRowHeight="14"/>
  <cols>
    <col min="2" max="2" width="59.25" customWidth="1"/>
    <col min="3" max="8" width="13.58203125" customWidth="1"/>
  </cols>
  <sheetData>
    <row r="2" spans="2:8" ht="18">
      <c r="B2" s="1" t="s">
        <v>316</v>
      </c>
    </row>
    <row r="3" spans="2:8" ht="14.5" thickBot="1"/>
    <row r="4" spans="2:8" ht="14.5" thickBot="1">
      <c r="B4" s="247"/>
      <c r="C4" s="208" t="s">
        <v>10</v>
      </c>
      <c r="D4" s="208" t="s">
        <v>11</v>
      </c>
      <c r="E4" s="208" t="s">
        <v>12</v>
      </c>
      <c r="F4" s="209" t="s">
        <v>13</v>
      </c>
      <c r="G4" s="209" t="s">
        <v>14</v>
      </c>
      <c r="H4" s="209" t="s">
        <v>15</v>
      </c>
    </row>
    <row r="5" spans="2:8" ht="16">
      <c r="B5" s="242" t="s">
        <v>16</v>
      </c>
      <c r="C5" s="248" t="s">
        <v>17</v>
      </c>
      <c r="D5" s="249" t="s">
        <v>17</v>
      </c>
      <c r="E5" s="249" t="s">
        <v>17</v>
      </c>
      <c r="F5" s="249" t="s">
        <v>17</v>
      </c>
      <c r="G5" s="250" t="s">
        <v>18</v>
      </c>
      <c r="H5" s="251" t="s">
        <v>18</v>
      </c>
    </row>
    <row r="6" spans="2:8" ht="16.5" customHeight="1">
      <c r="B6" s="243" t="s">
        <v>269</v>
      </c>
      <c r="C6" s="227">
        <v>20976.745999999999</v>
      </c>
      <c r="D6" s="227">
        <f>D8-D7</f>
        <v>18653.887999999999</v>
      </c>
      <c r="E6" s="258">
        <v>19607.143</v>
      </c>
      <c r="F6" s="227">
        <v>19727.494999999999</v>
      </c>
      <c r="G6" s="227">
        <v>21889.277995194843</v>
      </c>
      <c r="H6" s="228">
        <f>'3.4 (a) Resource Changes'!I61-'3.4 (a) Resource Changes'!H61</f>
        <v>22905.114510915242</v>
      </c>
    </row>
    <row r="7" spans="2:8" ht="14.5">
      <c r="B7" s="244" t="s">
        <v>19</v>
      </c>
      <c r="C7" s="229">
        <v>-2353.3690000000001</v>
      </c>
      <c r="D7" s="230">
        <v>-2401.587</v>
      </c>
      <c r="E7" s="259">
        <v>-2798.89</v>
      </c>
      <c r="F7" s="231">
        <v>-2930.0279999999998</v>
      </c>
      <c r="G7" s="231">
        <v>-3497.3377001884501</v>
      </c>
      <c r="H7" s="232">
        <f>'3.4 (a) Resource Changes'!H61</f>
        <v>-3643.8157342456025</v>
      </c>
    </row>
    <row r="8" spans="2:8">
      <c r="B8" s="245" t="s">
        <v>20</v>
      </c>
      <c r="C8" s="233">
        <v>18623.377</v>
      </c>
      <c r="D8" s="234">
        <v>16252.300999999999</v>
      </c>
      <c r="E8" s="256">
        <v>16808.253000000001</v>
      </c>
      <c r="F8" s="210">
        <v>16797.467000000001</v>
      </c>
      <c r="G8" s="210">
        <f>G6+G7</f>
        <v>18391.940295006392</v>
      </c>
      <c r="H8" s="235">
        <f>H6+H7</f>
        <v>19261.298776669639</v>
      </c>
    </row>
    <row r="9" spans="2:8">
      <c r="B9" s="245" t="s">
        <v>21</v>
      </c>
      <c r="C9" s="233">
        <v>3297.143</v>
      </c>
      <c r="D9" s="234">
        <v>2938.7660000000001</v>
      </c>
      <c r="E9" s="260">
        <v>2889.2359999999999</v>
      </c>
      <c r="F9" s="236">
        <v>3045.732</v>
      </c>
      <c r="G9" s="236">
        <v>3443.5037799466677</v>
      </c>
      <c r="H9" s="235">
        <f>'3.4 (b) Capital Changes'!G33</f>
        <v>3377.5421360575469</v>
      </c>
    </row>
    <row r="10" spans="2:8" ht="16">
      <c r="B10" s="245" t="s">
        <v>22</v>
      </c>
      <c r="C10" s="233">
        <v>21920.52</v>
      </c>
      <c r="D10" s="233">
        <f>SUM(D8:D9)</f>
        <v>19191.066999999999</v>
      </c>
      <c r="E10" s="261">
        <v>19697.489000000001</v>
      </c>
      <c r="F10" s="233">
        <v>19843.199000000001</v>
      </c>
      <c r="G10" s="233">
        <f>G9+G8</f>
        <v>21835.444074953059</v>
      </c>
      <c r="H10" s="235">
        <f>H9+H8</f>
        <v>22638.840912727184</v>
      </c>
    </row>
    <row r="11" spans="2:8" ht="16.5" customHeight="1">
      <c r="B11" s="244" t="s">
        <v>271</v>
      </c>
      <c r="C11" s="229">
        <v>-1057.423</v>
      </c>
      <c r="D11" s="230">
        <v>174.661</v>
      </c>
      <c r="E11" s="262">
        <v>-1232.0329999999999</v>
      </c>
      <c r="F11" s="240">
        <v>-400.95</v>
      </c>
      <c r="G11" s="240">
        <v>-1237.9291340070899</v>
      </c>
      <c r="H11" s="241">
        <f>-('3.4 (a) Resource Changes'!F61+'3.4 (a) Resource Changes'!G61)</f>
        <v>-1237.9290477777417</v>
      </c>
    </row>
    <row r="12" spans="2:8" ht="16.5" thickBot="1">
      <c r="B12" s="246" t="s">
        <v>23</v>
      </c>
      <c r="C12" s="237">
        <v>20863.097000000002</v>
      </c>
      <c r="D12" s="238">
        <f>D10+D11</f>
        <v>19365.727999999999</v>
      </c>
      <c r="E12" s="257">
        <v>18465.456000000002</v>
      </c>
      <c r="F12" s="238">
        <v>19442.249</v>
      </c>
      <c r="G12" s="238">
        <f t="shared" ref="G12" si="0">G10+G11</f>
        <v>20597.51494094597</v>
      </c>
      <c r="H12" s="239">
        <f>H10+H11</f>
        <v>21400.911864949441</v>
      </c>
    </row>
    <row r="13" spans="2:8" ht="14.5">
      <c r="B13" s="211"/>
      <c r="C13" s="211"/>
      <c r="D13" s="211"/>
      <c r="E13" s="211"/>
      <c r="F13" s="2"/>
    </row>
    <row r="14" spans="2:8" ht="14.5">
      <c r="B14" s="212"/>
      <c r="C14" s="212"/>
      <c r="D14" s="212"/>
      <c r="E14" s="212"/>
      <c r="F14" s="212"/>
      <c r="G14" s="213"/>
      <c r="H14" s="213"/>
    </row>
    <row r="15" spans="2:8">
      <c r="B15" s="320" t="s">
        <v>24</v>
      </c>
      <c r="C15" s="320"/>
      <c r="D15" s="320"/>
      <c r="E15" s="320"/>
      <c r="F15" s="320"/>
      <c r="G15" s="214"/>
      <c r="H15" s="214"/>
    </row>
    <row r="16" spans="2:8">
      <c r="B16" s="320" t="s">
        <v>25</v>
      </c>
      <c r="C16" s="320"/>
      <c r="D16" s="320"/>
      <c r="E16" s="320"/>
      <c r="F16" s="320"/>
      <c r="G16" s="214"/>
      <c r="H16" s="214"/>
    </row>
    <row r="17" spans="2:8">
      <c r="B17" s="320" t="s">
        <v>270</v>
      </c>
      <c r="C17" s="320"/>
      <c r="D17" s="320"/>
      <c r="E17" s="320"/>
      <c r="F17" s="320"/>
      <c r="G17" s="214"/>
      <c r="H17" s="214"/>
    </row>
    <row r="18" spans="2:8">
      <c r="B18" s="321"/>
      <c r="C18" s="321"/>
      <c r="D18" s="321"/>
      <c r="E18" s="321"/>
      <c r="F18" s="321"/>
      <c r="G18" s="321"/>
      <c r="H18" s="321"/>
    </row>
  </sheetData>
  <mergeCells count="4">
    <mergeCell ref="B15:F15"/>
    <mergeCell ref="B16:F16"/>
    <mergeCell ref="B17:F17"/>
    <mergeCell ref="B18:H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2.58203125" defaultRowHeight="15" customHeight="1"/>
  <cols>
    <col min="1" max="1" width="2.58203125" customWidth="1"/>
    <col min="2" max="2" width="73.58203125" customWidth="1"/>
    <col min="3" max="3" width="14.08203125" customWidth="1"/>
    <col min="4" max="26" width="8" customWidth="1"/>
  </cols>
  <sheetData>
    <row r="1" spans="1:26" ht="15" customHeight="1">
      <c r="A1" s="25"/>
      <c r="B1" s="31" t="s">
        <v>126</v>
      </c>
      <c r="C1" s="32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5" customHeight="1">
      <c r="A2" s="25"/>
      <c r="B2" s="33"/>
      <c r="C2" s="34" t="s">
        <v>26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" customHeight="1">
      <c r="A3" s="87"/>
      <c r="B3" s="334" t="s">
        <v>127</v>
      </c>
      <c r="C3" s="3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2.75" customHeight="1">
      <c r="A4" s="88"/>
      <c r="B4" s="335"/>
      <c r="C4" s="36" t="s">
        <v>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" customHeight="1">
      <c r="A5" s="87"/>
      <c r="B5" s="89" t="s">
        <v>128</v>
      </c>
      <c r="C5" s="90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" customHeight="1">
      <c r="A6" s="87"/>
      <c r="B6" s="38" t="s">
        <v>129</v>
      </c>
      <c r="C6" s="91" t="s">
        <v>130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" customHeight="1">
      <c r="A7" s="87"/>
      <c r="B7" s="38" t="s">
        <v>131</v>
      </c>
      <c r="C7" s="46">
        <v>1649.1464355183771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" customHeight="1">
      <c r="A8" s="87"/>
      <c r="B8" s="38" t="s">
        <v>132</v>
      </c>
      <c r="C8" s="46">
        <v>84.310299463999996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" customHeight="1">
      <c r="A9" s="87"/>
      <c r="B9" s="39" t="s">
        <v>133</v>
      </c>
      <c r="C9" s="40">
        <v>1733.4567349823772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" customHeight="1">
      <c r="A10" s="25"/>
      <c r="B10" s="41"/>
      <c r="C10" s="41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" customHeight="1">
      <c r="A11" s="87"/>
      <c r="B11" s="89" t="s">
        <v>134</v>
      </c>
      <c r="C11" s="90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" customHeight="1">
      <c r="A12" s="87"/>
      <c r="B12" s="42" t="s">
        <v>135</v>
      </c>
      <c r="C12" s="40" t="s">
        <v>130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" customHeight="1">
      <c r="A13" s="25"/>
      <c r="B13" s="41"/>
      <c r="C13" s="41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" customHeight="1">
      <c r="A14" s="87"/>
      <c r="B14" s="89" t="s">
        <v>136</v>
      </c>
      <c r="C14" s="90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" customHeight="1">
      <c r="A15" s="87"/>
      <c r="B15" s="92" t="s">
        <v>137</v>
      </c>
      <c r="C15" s="43" t="s">
        <v>130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" customHeight="1">
      <c r="A16" s="87"/>
      <c r="B16" s="92" t="s">
        <v>138</v>
      </c>
      <c r="C16" s="43">
        <v>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" customHeight="1">
      <c r="A17" s="87"/>
      <c r="B17" s="44" t="s">
        <v>139</v>
      </c>
      <c r="C17" s="45">
        <v>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" customHeight="1">
      <c r="A18" s="25"/>
      <c r="B18" s="41"/>
      <c r="C18" s="41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" customHeight="1">
      <c r="A19" s="87"/>
      <c r="B19" s="89" t="s">
        <v>140</v>
      </c>
      <c r="C19" s="9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" customHeight="1">
      <c r="A20" s="87"/>
      <c r="B20" s="93" t="s">
        <v>141</v>
      </c>
      <c r="C20" s="4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" customHeight="1">
      <c r="A21" s="87"/>
      <c r="B21" s="94" t="s">
        <v>142</v>
      </c>
      <c r="C21" s="47">
        <v>133.6435238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" customHeight="1">
      <c r="A22" s="95"/>
      <c r="B22" s="96" t="s">
        <v>143</v>
      </c>
      <c r="C22" s="48">
        <v>6.1803238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5" customHeight="1">
      <c r="A23" s="87"/>
      <c r="B23" s="50" t="s">
        <v>144</v>
      </c>
      <c r="C23" s="46">
        <v>1.415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" customHeight="1">
      <c r="A24" s="87"/>
      <c r="B24" s="50" t="s">
        <v>145</v>
      </c>
      <c r="C24" s="46">
        <v>4.7653238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" customHeight="1">
      <c r="A25" s="95"/>
      <c r="B25" s="96" t="s">
        <v>146</v>
      </c>
      <c r="C25" s="48">
        <v>93.106999999999999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5" customHeight="1">
      <c r="A26" s="87"/>
      <c r="B26" s="50" t="s">
        <v>147</v>
      </c>
      <c r="C26" s="46">
        <v>18.111999999999998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" customHeight="1">
      <c r="A27" s="87"/>
      <c r="B27" s="50" t="s">
        <v>148</v>
      </c>
      <c r="C27" s="46">
        <v>7.0749999999999993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" customHeight="1">
      <c r="A28" s="87"/>
      <c r="B28" s="50" t="s">
        <v>149</v>
      </c>
      <c r="C28" s="46">
        <v>67.92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" customHeight="1">
      <c r="A29" s="95"/>
      <c r="B29" s="96" t="s">
        <v>150</v>
      </c>
      <c r="C29" s="48">
        <v>0.3962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5" customHeight="1">
      <c r="A30" s="87"/>
      <c r="B30" s="50" t="s">
        <v>151</v>
      </c>
      <c r="C30" s="46">
        <v>0.14149999999999999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" customHeight="1">
      <c r="A31" s="87"/>
      <c r="B31" s="50" t="s">
        <v>152</v>
      </c>
      <c r="C31" s="46">
        <v>0.25469999999999998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" customHeight="1">
      <c r="A32" s="87"/>
      <c r="B32" s="96" t="s">
        <v>96</v>
      </c>
      <c r="C32" s="48">
        <v>2.83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" customHeight="1">
      <c r="A33" s="95"/>
      <c r="B33" s="50" t="s">
        <v>153</v>
      </c>
      <c r="C33" s="46">
        <v>2.83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5" customHeight="1">
      <c r="A34" s="87"/>
      <c r="B34" s="96" t="s">
        <v>154</v>
      </c>
      <c r="C34" s="48">
        <v>31.13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" customHeight="1">
      <c r="A35" s="87"/>
      <c r="B35" s="50" t="s">
        <v>155</v>
      </c>
      <c r="C35" s="46">
        <v>14.149999999999999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" customHeight="1">
      <c r="A36" s="87"/>
      <c r="B36" s="50" t="s">
        <v>156</v>
      </c>
      <c r="C36" s="46">
        <v>16.98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" customHeight="1">
      <c r="A37" s="87"/>
      <c r="B37" s="92" t="s">
        <v>157</v>
      </c>
      <c r="C37" s="43">
        <v>133.6435238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" customHeight="1">
      <c r="A38" s="87"/>
      <c r="B38" s="93" t="s">
        <v>158</v>
      </c>
      <c r="C38" s="4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" customHeight="1">
      <c r="A39" s="87"/>
      <c r="B39" s="94" t="s">
        <v>142</v>
      </c>
      <c r="C39" s="47">
        <v>1.1931279999999997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" customHeight="1">
      <c r="A40" s="95"/>
      <c r="B40" s="96" t="s">
        <v>143</v>
      </c>
      <c r="C40" s="46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5" customHeight="1">
      <c r="A41" s="87"/>
      <c r="B41" s="50" t="s">
        <v>159</v>
      </c>
      <c r="C41" s="46">
        <v>0.96672799999999981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" customHeight="1">
      <c r="A42" s="87"/>
      <c r="B42" s="50" t="s">
        <v>160</v>
      </c>
      <c r="C42" s="46">
        <v>0.22639999999999999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" customHeight="1">
      <c r="A43" s="87"/>
      <c r="B43" s="92" t="s">
        <v>161</v>
      </c>
      <c r="C43" s="43">
        <v>1.1931279999999997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" customHeight="1">
      <c r="A44" s="87"/>
      <c r="B44" s="44" t="s">
        <v>162</v>
      </c>
      <c r="C44" s="51">
        <v>134.8366518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" customHeight="1">
      <c r="A45" s="25"/>
      <c r="B45" s="41"/>
      <c r="C45" s="41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" customHeight="1">
      <c r="A46" s="87"/>
      <c r="B46" s="89" t="s">
        <v>163</v>
      </c>
      <c r="C46" s="90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" customHeight="1">
      <c r="A47" s="87"/>
      <c r="B47" s="97" t="s">
        <v>141</v>
      </c>
      <c r="C47" s="4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" customHeight="1">
      <c r="A48" s="87"/>
      <c r="B48" s="94" t="s">
        <v>164</v>
      </c>
      <c r="C48" s="52" t="s">
        <v>130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" customHeight="1">
      <c r="A49" s="95"/>
      <c r="B49" s="96" t="s">
        <v>165</v>
      </c>
      <c r="C49" s="48">
        <v>13.414199999999999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5" customHeight="1">
      <c r="A50" s="87"/>
      <c r="B50" s="50" t="s">
        <v>166</v>
      </c>
      <c r="C50" s="46">
        <v>13.414199999999999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" customHeight="1">
      <c r="A51" s="87"/>
      <c r="B51" s="92" t="s">
        <v>167</v>
      </c>
      <c r="C51" s="43">
        <v>13.414199999999999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" customHeight="1">
      <c r="A52" s="95"/>
      <c r="B52" s="42" t="s">
        <v>168</v>
      </c>
      <c r="C52" s="51">
        <v>13.414199999999999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5" customHeight="1">
      <c r="A54" s="87"/>
      <c r="B54" s="89" t="s">
        <v>169</v>
      </c>
      <c r="C54" s="90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" customHeight="1">
      <c r="A55" s="87"/>
      <c r="B55" s="97" t="s">
        <v>141</v>
      </c>
      <c r="C55" s="46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" customHeight="1">
      <c r="A56" s="87"/>
      <c r="B56" s="94" t="s">
        <v>170</v>
      </c>
      <c r="C56" s="47">
        <v>8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" customHeight="1">
      <c r="A57" s="87"/>
      <c r="B57" s="98" t="s">
        <v>171</v>
      </c>
      <c r="C57" s="53">
        <v>8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" customHeight="1">
      <c r="A58" s="87"/>
      <c r="B58" s="97" t="s">
        <v>141</v>
      </c>
      <c r="C58" s="46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" customHeight="1">
      <c r="A59" s="87"/>
      <c r="B59" s="94" t="s">
        <v>164</v>
      </c>
      <c r="C59" s="47">
        <v>122.07529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" customHeight="1">
      <c r="A60" s="87"/>
      <c r="B60" s="96" t="s">
        <v>146</v>
      </c>
      <c r="C60" s="48">
        <v>56.300000000000004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" customHeight="1">
      <c r="A61" s="87"/>
      <c r="B61" s="50" t="s">
        <v>172</v>
      </c>
      <c r="C61" s="46">
        <v>33.78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" customHeight="1">
      <c r="A62" s="87"/>
      <c r="B62" s="50" t="s">
        <v>173</v>
      </c>
      <c r="C62" s="46">
        <v>16.89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" customHeight="1">
      <c r="A63" s="87"/>
      <c r="B63" s="50" t="s">
        <v>174</v>
      </c>
      <c r="C63" s="46">
        <v>5.63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" customHeight="1">
      <c r="A64" s="87"/>
      <c r="B64" s="96" t="s">
        <v>150</v>
      </c>
      <c r="C64" s="48">
        <v>8.4449999999999997E-2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" customHeight="1">
      <c r="A65" s="87"/>
      <c r="B65" s="54" t="s">
        <v>175</v>
      </c>
      <c r="C65" s="46">
        <v>8.4449999999999997E-2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" customHeight="1">
      <c r="A66" s="87"/>
      <c r="B66" s="96" t="s">
        <v>176</v>
      </c>
      <c r="C66" s="48">
        <v>1.0134000000000001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" customHeight="1">
      <c r="A67" s="95"/>
      <c r="B67" s="54" t="s">
        <v>177</v>
      </c>
      <c r="C67" s="46">
        <v>0.45040000000000002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5" customHeight="1">
      <c r="A68" s="87"/>
      <c r="B68" s="54" t="s">
        <v>178</v>
      </c>
      <c r="C68" s="46">
        <v>0.56300000000000006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" customHeight="1">
      <c r="A69" s="95"/>
      <c r="B69" s="96" t="s">
        <v>179</v>
      </c>
      <c r="C69" s="48">
        <v>48.361699999999999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5" customHeight="1">
      <c r="A70" s="95"/>
      <c r="B70" s="50" t="s">
        <v>180</v>
      </c>
      <c r="C70" s="55">
        <v>48.361699999999999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5" customHeight="1">
      <c r="A71" s="95"/>
      <c r="B71" s="96" t="s">
        <v>154</v>
      </c>
      <c r="C71" s="48">
        <v>16.315740000000002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5" customHeight="1">
      <c r="A72" s="95"/>
      <c r="B72" s="50" t="s">
        <v>181</v>
      </c>
      <c r="C72" s="46">
        <v>2.2520000000000002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5" customHeight="1">
      <c r="A73" s="87"/>
      <c r="B73" s="50" t="s">
        <v>182</v>
      </c>
      <c r="C73" s="46">
        <v>0.56300000000000006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" customHeight="1">
      <c r="A74" s="95"/>
      <c r="B74" s="50" t="s">
        <v>183</v>
      </c>
      <c r="C74" s="46">
        <v>1.6777400000000002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5" customHeight="1">
      <c r="A75" s="87"/>
      <c r="B75" s="79" t="s">
        <v>184</v>
      </c>
      <c r="C75" s="53">
        <v>11.823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" customHeight="1">
      <c r="A76" s="87"/>
      <c r="B76" s="93" t="s">
        <v>141</v>
      </c>
      <c r="C76" s="46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" customHeight="1">
      <c r="A77" s="87"/>
      <c r="B77" s="94" t="s">
        <v>185</v>
      </c>
      <c r="C77" s="56">
        <v>22.190999999999999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" customHeight="1">
      <c r="A78" s="87"/>
      <c r="B78" s="50" t="s">
        <v>186</v>
      </c>
      <c r="C78" s="46">
        <v>22.190999999999999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" customHeight="1">
      <c r="A79" s="87"/>
      <c r="B79" s="57" t="s">
        <v>187</v>
      </c>
      <c r="C79" s="43">
        <v>152.26629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" customHeight="1">
      <c r="A80" s="87"/>
      <c r="B80" s="93" t="s">
        <v>188</v>
      </c>
      <c r="C80" s="46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" customHeight="1">
      <c r="A81" s="87"/>
      <c r="B81" s="94" t="s">
        <v>142</v>
      </c>
      <c r="C81" s="47">
        <v>204.53789999999998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" customHeight="1">
      <c r="A82" s="87"/>
      <c r="B82" s="96" t="s">
        <v>146</v>
      </c>
      <c r="C82" s="46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" customHeight="1">
      <c r="A83" s="87"/>
      <c r="B83" s="50" t="s">
        <v>189</v>
      </c>
      <c r="C83" s="46">
        <v>4.5040000000000004</v>
      </c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" customHeight="1">
      <c r="A84" s="87"/>
      <c r="B84" s="50" t="s">
        <v>190</v>
      </c>
      <c r="C84" s="46">
        <v>179.2029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" customHeight="1">
      <c r="A85" s="87"/>
      <c r="B85" s="79" t="s">
        <v>191</v>
      </c>
      <c r="C85" s="53">
        <v>20.831</v>
      </c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" customHeight="1">
      <c r="A86" s="95"/>
      <c r="B86" s="93" t="s">
        <v>158</v>
      </c>
      <c r="C86" s="46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5" customHeight="1">
      <c r="A87" s="87"/>
      <c r="B87" s="94" t="s">
        <v>185</v>
      </c>
      <c r="C87" s="47">
        <v>1.7170000000000001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" customHeight="1">
      <c r="A88" s="87"/>
      <c r="B88" s="50" t="s">
        <v>186</v>
      </c>
      <c r="C88" s="46">
        <v>1.7170000000000001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" customHeight="1">
      <c r="A89" s="87"/>
      <c r="B89" s="57" t="s">
        <v>192</v>
      </c>
      <c r="C89" s="43">
        <v>206.25489999999999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" customHeight="1">
      <c r="A90" s="87"/>
      <c r="B90" s="44" t="s">
        <v>193</v>
      </c>
      <c r="C90" s="45">
        <v>358.52118999999999</v>
      </c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" customHeight="1">
      <c r="A91" s="87"/>
      <c r="B91" s="44" t="s">
        <v>194</v>
      </c>
      <c r="C91" s="45">
        <v>358.52118999999999</v>
      </c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" customHeight="1">
      <c r="A93" s="87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" customHeight="1">
      <c r="A95" s="25"/>
      <c r="B95" s="89" t="s">
        <v>195</v>
      </c>
      <c r="C95" s="90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" customHeight="1">
      <c r="A96" s="25"/>
      <c r="B96" s="78" t="s">
        <v>196</v>
      </c>
      <c r="C96" s="71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" customHeight="1">
      <c r="A97" s="25"/>
      <c r="B97" s="59" t="s">
        <v>197</v>
      </c>
      <c r="C97" s="46">
        <v>2.0579999999999998</v>
      </c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" customHeight="1">
      <c r="A98" s="25"/>
      <c r="B98" s="99" t="s">
        <v>138</v>
      </c>
      <c r="C98" s="58">
        <v>2.0579999999999998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" customHeight="1">
      <c r="A99" s="25"/>
      <c r="B99" s="39" t="s">
        <v>198</v>
      </c>
      <c r="C99" s="40">
        <v>2.0579999999999998</v>
      </c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" customHeight="1">
      <c r="A101" s="25"/>
      <c r="B101" s="89" t="s">
        <v>199</v>
      </c>
      <c r="C101" s="90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" customHeight="1">
      <c r="A102" s="25"/>
      <c r="B102" s="97" t="s">
        <v>200</v>
      </c>
      <c r="C102" s="46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" customHeight="1">
      <c r="A103" s="25"/>
      <c r="B103" s="59" t="s">
        <v>201</v>
      </c>
      <c r="C103" s="46" t="s">
        <v>130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" customHeight="1">
      <c r="A104" s="25"/>
      <c r="B104" s="59" t="s">
        <v>202</v>
      </c>
      <c r="C104" s="46" t="s">
        <v>130</v>
      </c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" customHeight="1">
      <c r="A105" s="25"/>
      <c r="B105" s="99" t="s">
        <v>137</v>
      </c>
      <c r="C105" s="58">
        <v>0</v>
      </c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" customHeight="1">
      <c r="A106" s="25"/>
      <c r="B106" s="97" t="s">
        <v>203</v>
      </c>
      <c r="C106" s="46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" customHeight="1">
      <c r="A107" s="25"/>
      <c r="B107" s="59" t="s">
        <v>204</v>
      </c>
      <c r="C107" s="46">
        <v>0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" customHeight="1">
      <c r="A108" s="25"/>
      <c r="B108" s="59" t="s">
        <v>205</v>
      </c>
      <c r="C108" s="46">
        <v>0</v>
      </c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" customHeight="1">
      <c r="A109" s="25"/>
      <c r="B109" s="99" t="s">
        <v>138</v>
      </c>
      <c r="C109" s="58">
        <v>0</v>
      </c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" customHeight="1">
      <c r="A110" s="25"/>
      <c r="B110" s="60" t="s">
        <v>206</v>
      </c>
      <c r="C110" s="51">
        <v>0</v>
      </c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" customHeight="1">
      <c r="A111" s="25"/>
      <c r="B111" s="37"/>
      <c r="C111" s="61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" customHeight="1">
      <c r="A112" s="25"/>
      <c r="B112" s="89" t="s">
        <v>207</v>
      </c>
      <c r="C112" s="90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" customHeight="1">
      <c r="A113" s="25"/>
      <c r="B113" s="100" t="s">
        <v>208</v>
      </c>
      <c r="C113" s="90">
        <v>0</v>
      </c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" customHeight="1">
      <c r="A114" s="25"/>
      <c r="B114" s="101" t="s">
        <v>141</v>
      </c>
      <c r="C114" s="102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" customHeight="1">
      <c r="A115" s="25"/>
      <c r="B115" s="103" t="s">
        <v>209</v>
      </c>
      <c r="C115" s="62">
        <v>4.4901552000000002</v>
      </c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" customHeight="1">
      <c r="A116" s="25"/>
      <c r="B116" s="104" t="s">
        <v>210</v>
      </c>
      <c r="C116" s="63">
        <v>0</v>
      </c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" customHeight="1">
      <c r="A117" s="25"/>
      <c r="B117" s="105"/>
      <c r="C117" s="6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" customHeight="1">
      <c r="A118" s="25"/>
      <c r="B118" s="104" t="s">
        <v>154</v>
      </c>
      <c r="C118" s="63">
        <v>0.28100000000000003</v>
      </c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" customHeight="1">
      <c r="A119" s="25"/>
      <c r="B119" s="105"/>
      <c r="C119" s="64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" customHeight="1">
      <c r="A120" s="25"/>
      <c r="B120" s="105"/>
      <c r="C120" s="64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" customHeight="1">
      <c r="A121" s="87"/>
      <c r="B121" s="105" t="s">
        <v>211</v>
      </c>
      <c r="C121" s="64">
        <v>0.28100000000000003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" customHeight="1">
      <c r="A122" s="25"/>
      <c r="B122" s="104" t="s">
        <v>96</v>
      </c>
      <c r="C122" s="63">
        <v>0.3372</v>
      </c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" customHeight="1">
      <c r="A123" s="25"/>
      <c r="B123" s="105" t="s">
        <v>212</v>
      </c>
      <c r="C123" s="64">
        <v>0.3372</v>
      </c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" customHeight="1">
      <c r="A124" s="25"/>
      <c r="B124" s="105"/>
      <c r="C124" s="64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" customHeight="1">
      <c r="A125" s="25"/>
      <c r="B125" s="104" t="s">
        <v>143</v>
      </c>
      <c r="C125" s="63">
        <v>0.1686</v>
      </c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" customHeight="1">
      <c r="A126" s="25"/>
      <c r="B126" s="105" t="s">
        <v>213</v>
      </c>
      <c r="C126" s="64">
        <v>0.1686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" customHeight="1">
      <c r="A127" s="25"/>
      <c r="B127" s="104" t="s">
        <v>176</v>
      </c>
      <c r="C127" s="63">
        <v>0.16275519999999999</v>
      </c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" customHeight="1">
      <c r="A128" s="25"/>
      <c r="B128" s="105"/>
      <c r="C128" s="64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" customHeight="1">
      <c r="A129" s="25"/>
      <c r="B129" s="105" t="s">
        <v>214</v>
      </c>
      <c r="C129" s="64">
        <v>0.16275519999999999</v>
      </c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" customHeight="1">
      <c r="A130" s="25"/>
      <c r="B130" s="104" t="s">
        <v>215</v>
      </c>
      <c r="C130" s="63">
        <v>3.5406</v>
      </c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" customHeight="1">
      <c r="A131" s="25"/>
      <c r="B131" s="105"/>
      <c r="C131" s="64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" customHeight="1">
      <c r="A132" s="25"/>
      <c r="B132" s="105" t="s">
        <v>216</v>
      </c>
      <c r="C132" s="64">
        <v>3.5406</v>
      </c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" customHeight="1">
      <c r="A133" s="25"/>
      <c r="B133" s="104"/>
      <c r="C133" s="63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" customHeight="1">
      <c r="A134" s="25"/>
      <c r="B134" s="105"/>
      <c r="C134" s="64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" customHeight="1">
      <c r="A135" s="25"/>
      <c r="B135" s="104"/>
      <c r="C135" s="63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" customHeight="1">
      <c r="A136" s="25"/>
      <c r="B136" s="105"/>
      <c r="C136" s="64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" customHeight="1">
      <c r="A137" s="25"/>
      <c r="B137" s="101" t="s">
        <v>141</v>
      </c>
      <c r="C137" s="102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" customHeight="1">
      <c r="A138" s="25"/>
      <c r="B138" s="103" t="s">
        <v>217</v>
      </c>
      <c r="C138" s="62">
        <v>0.22450776000000003</v>
      </c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" customHeight="1">
      <c r="A139" s="25"/>
      <c r="B139" s="105" t="s">
        <v>186</v>
      </c>
      <c r="C139" s="65">
        <v>0.22450776000000003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" customHeight="1">
      <c r="A140" s="25"/>
      <c r="B140" s="100" t="s">
        <v>218</v>
      </c>
      <c r="C140" s="43">
        <v>4.7146629600000001</v>
      </c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" customHeight="1">
      <c r="A141" s="25"/>
      <c r="B141" s="78" t="s">
        <v>141</v>
      </c>
      <c r="C141" s="71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" customHeight="1">
      <c r="A142" s="25"/>
      <c r="B142" s="94" t="s">
        <v>219</v>
      </c>
      <c r="C142" s="47">
        <v>8</v>
      </c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" customHeight="1">
      <c r="A143" s="25"/>
      <c r="B143" s="106" t="s">
        <v>220</v>
      </c>
      <c r="C143" s="46">
        <v>8</v>
      </c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" customHeight="1">
      <c r="A144" s="25"/>
      <c r="B144" s="57" t="s">
        <v>221</v>
      </c>
      <c r="C144" s="43">
        <v>12.71466296</v>
      </c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" customHeight="1">
      <c r="A145" s="25"/>
      <c r="B145" s="93" t="s">
        <v>188</v>
      </c>
      <c r="C145" s="46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" customHeight="1">
      <c r="A146" s="25"/>
      <c r="B146" s="107" t="s">
        <v>222</v>
      </c>
      <c r="C146" s="47">
        <v>8.0928000000000004</v>
      </c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" customHeight="1">
      <c r="A147" s="25"/>
      <c r="B147" s="96" t="s">
        <v>215</v>
      </c>
      <c r="C147" s="48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" customHeight="1">
      <c r="A148" s="25"/>
      <c r="B148" s="98" t="s">
        <v>223</v>
      </c>
      <c r="C148" s="53">
        <v>8.0928000000000004</v>
      </c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" customHeight="1">
      <c r="A149" s="25"/>
      <c r="B149" s="78" t="s">
        <v>224</v>
      </c>
      <c r="C149" s="71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" customHeight="1">
      <c r="A150" s="25"/>
      <c r="B150" s="94" t="s">
        <v>217</v>
      </c>
      <c r="C150" s="47">
        <v>0.40464000000000006</v>
      </c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" customHeight="1">
      <c r="A151" s="25"/>
      <c r="B151" s="106" t="s">
        <v>186</v>
      </c>
      <c r="C151" s="53">
        <v>0.40464000000000006</v>
      </c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" customHeight="1">
      <c r="A152" s="25"/>
      <c r="B152" s="57" t="s">
        <v>225</v>
      </c>
      <c r="C152" s="43">
        <v>8.497440000000001</v>
      </c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" customHeight="1">
      <c r="A153" s="25"/>
      <c r="B153" s="60" t="s">
        <v>226</v>
      </c>
      <c r="C153" s="51">
        <v>21.212102960000003</v>
      </c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" customHeight="1">
      <c r="A154" s="25"/>
      <c r="B154" s="60" t="s">
        <v>227</v>
      </c>
      <c r="C154" s="51">
        <v>21.212102960000003</v>
      </c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" customHeight="1">
      <c r="A155" s="25"/>
      <c r="B155" s="66"/>
      <c r="C155" s="67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" customHeight="1">
      <c r="A156" s="25"/>
      <c r="B156" s="57" t="s">
        <v>228</v>
      </c>
      <c r="C156" s="43" t="s">
        <v>10</v>
      </c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" customHeight="1">
      <c r="A157" s="25"/>
      <c r="B157" s="68" t="s">
        <v>229</v>
      </c>
      <c r="C157" s="46" t="s">
        <v>130</v>
      </c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" customHeight="1">
      <c r="A158" s="25"/>
      <c r="B158" s="69" t="s">
        <v>230</v>
      </c>
      <c r="C158" s="46">
        <v>314.09667675999998</v>
      </c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" customHeight="1">
      <c r="A159" s="25"/>
      <c r="B159" s="69" t="s">
        <v>231</v>
      </c>
      <c r="C159" s="46">
        <v>215.94546800000001</v>
      </c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" customHeight="1">
      <c r="A160" s="25"/>
      <c r="B160" s="108" t="s">
        <v>232</v>
      </c>
      <c r="C160" s="58">
        <v>530.04214475999993</v>
      </c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" customHeight="1">
      <c r="A161" s="25"/>
      <c r="B161" s="70"/>
      <c r="C161" s="61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" customHeight="1">
      <c r="A162" s="25"/>
      <c r="B162" s="57" t="s">
        <v>233</v>
      </c>
      <c r="C162" s="43" t="s">
        <v>10</v>
      </c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" customHeight="1">
      <c r="A163" s="25"/>
      <c r="B163" s="68" t="s">
        <v>234</v>
      </c>
      <c r="C163" s="71" t="s">
        <v>130</v>
      </c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" customHeight="1">
      <c r="A164" s="87"/>
      <c r="B164" s="69" t="s">
        <v>235</v>
      </c>
      <c r="C164" s="46">
        <v>1963.2431122783771</v>
      </c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" customHeight="1">
      <c r="A165" s="87"/>
      <c r="B165" s="69" t="s">
        <v>236</v>
      </c>
      <c r="C165" s="46">
        <v>300.25576746399997</v>
      </c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" customHeight="1">
      <c r="A166" s="87"/>
      <c r="B166" s="108" t="s">
        <v>237</v>
      </c>
      <c r="C166" s="58">
        <v>2263.4988797423771</v>
      </c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" customHeight="1">
      <c r="A167" s="87"/>
      <c r="B167" s="68" t="s">
        <v>238</v>
      </c>
      <c r="C167" s="46" t="s">
        <v>130</v>
      </c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" customHeight="1">
      <c r="A168" s="25"/>
      <c r="B168" s="69" t="s">
        <v>239</v>
      </c>
      <c r="C168" s="46" t="s">
        <v>130</v>
      </c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" customHeight="1">
      <c r="A169" s="87"/>
      <c r="B169" s="69" t="s">
        <v>240</v>
      </c>
      <c r="C169" s="46" t="s">
        <v>130</v>
      </c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" customHeight="1">
      <c r="A170" s="87"/>
      <c r="B170" s="99" t="s">
        <v>241</v>
      </c>
      <c r="C170" s="58" t="s">
        <v>130</v>
      </c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" customHeight="1">
      <c r="A171" s="87"/>
      <c r="B171" s="68" t="s">
        <v>242</v>
      </c>
      <c r="C171" s="46" t="s">
        <v>130</v>
      </c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" customHeight="1">
      <c r="A172" s="87"/>
      <c r="B172" s="69" t="s">
        <v>243</v>
      </c>
      <c r="C172" s="46">
        <v>1963.2431122783771</v>
      </c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" customHeight="1">
      <c r="A173" s="87"/>
      <c r="B173" s="72" t="s">
        <v>244</v>
      </c>
      <c r="C173" s="46">
        <v>300.25576746399997</v>
      </c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" customHeight="1">
      <c r="A174" s="87"/>
      <c r="B174" s="73" t="s">
        <v>245</v>
      </c>
      <c r="C174" s="51">
        <v>2263.4988797423771</v>
      </c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" customHeight="1">
      <c r="A175" s="87"/>
      <c r="B175" s="27"/>
      <c r="C175" s="61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" customHeight="1">
      <c r="A176" s="25"/>
      <c r="B176" s="27"/>
      <c r="C176" s="74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" customHeight="1">
      <c r="A177" s="25"/>
      <c r="B177" s="75"/>
      <c r="C177" s="74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" customHeight="1">
      <c r="A178" s="25"/>
      <c r="B178" s="76" t="s">
        <v>246</v>
      </c>
      <c r="C178" s="77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" customHeight="1">
      <c r="A179" s="25"/>
      <c r="B179" s="78" t="s">
        <v>247</v>
      </c>
      <c r="C179" s="77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" customHeight="1">
      <c r="A180" s="25"/>
      <c r="B180" s="79" t="s">
        <v>248</v>
      </c>
      <c r="C180" s="77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" customHeight="1">
      <c r="A181" s="25"/>
      <c r="B181" s="78" t="s">
        <v>249</v>
      </c>
      <c r="C181" s="77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" customHeight="1">
      <c r="A182" s="25"/>
      <c r="B182" s="79" t="s">
        <v>248</v>
      </c>
      <c r="C182" s="74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" customHeight="1">
      <c r="A183" s="25"/>
      <c r="B183" s="78" t="s">
        <v>250</v>
      </c>
      <c r="C183" s="61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" customHeight="1">
      <c r="A184" s="25"/>
      <c r="B184" s="79" t="s">
        <v>248</v>
      </c>
      <c r="C184" s="61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" customHeight="1">
      <c r="A185" s="25"/>
      <c r="B185" s="78" t="s">
        <v>251</v>
      </c>
      <c r="C185" s="61"/>
      <c r="D185" s="77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" customHeight="1">
      <c r="A186" s="87"/>
      <c r="B186" s="79" t="s">
        <v>248</v>
      </c>
      <c r="C186" s="61"/>
      <c r="D186" s="77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" customHeight="1">
      <c r="A187" s="87"/>
      <c r="B187" s="25"/>
      <c r="C187" s="61"/>
      <c r="D187" s="77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" customHeight="1">
      <c r="A188" s="87"/>
      <c r="B188" s="80"/>
      <c r="C188" s="61"/>
      <c r="D188" s="77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" customHeight="1">
      <c r="A189" s="87"/>
      <c r="B189" s="81"/>
      <c r="C189" s="61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" customHeight="1">
      <c r="A190" s="25"/>
      <c r="B190" s="25" t="s">
        <v>252</v>
      </c>
      <c r="C190" s="61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" customHeight="1">
      <c r="A191" s="25"/>
      <c r="B191" s="25" t="s">
        <v>253</v>
      </c>
      <c r="C191" s="61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" customHeight="1">
      <c r="A192" s="25"/>
      <c r="B192" s="25" t="s">
        <v>254</v>
      </c>
      <c r="C192" s="61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" customHeight="1">
      <c r="A193" s="25"/>
      <c r="B193" s="37"/>
      <c r="C193" s="61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" customHeight="1">
      <c r="A194" s="25"/>
      <c r="B194" s="82"/>
      <c r="C194" s="61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" customHeight="1">
      <c r="A195" s="25"/>
      <c r="B195" s="82"/>
      <c r="C195" s="61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" customHeight="1">
      <c r="A196" s="25"/>
      <c r="B196" s="82"/>
      <c r="C196" s="61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" customHeight="1">
      <c r="A197" s="25"/>
      <c r="B197" s="82"/>
      <c r="C197" s="61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" customHeight="1">
      <c r="A198" s="25"/>
      <c r="B198" s="37"/>
      <c r="C198" s="61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" customHeight="1">
      <c r="A199" s="25"/>
      <c r="B199" s="37"/>
      <c r="C199" s="61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2.75" customHeight="1">
      <c r="A200" s="25"/>
      <c r="B200" s="37"/>
      <c r="C200" s="61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" customHeight="1">
      <c r="A201" s="25"/>
      <c r="B201" s="37"/>
      <c r="C201" s="61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" customHeight="1">
      <c r="A202" s="25"/>
      <c r="B202" s="37"/>
      <c r="C202" s="61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" customHeight="1">
      <c r="A203" s="25"/>
      <c r="B203" s="37"/>
      <c r="C203" s="61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" customHeight="1">
      <c r="A204" s="25"/>
      <c r="B204" s="37"/>
      <c r="C204" s="61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2.75" customHeight="1">
      <c r="A205" s="25"/>
      <c r="B205" s="37"/>
      <c r="C205" s="61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2.75" customHeight="1">
      <c r="A206" s="25"/>
      <c r="B206" s="37"/>
      <c r="C206" s="61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2.75" customHeight="1">
      <c r="A207" s="25"/>
      <c r="B207" s="37"/>
      <c r="C207" s="61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2.75" customHeight="1">
      <c r="A208" s="25"/>
      <c r="B208" s="37"/>
      <c r="C208" s="61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2.75" customHeight="1">
      <c r="A209" s="25"/>
      <c r="B209" s="37"/>
      <c r="C209" s="61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2.75" customHeight="1">
      <c r="A210" s="25"/>
      <c r="B210" s="37"/>
      <c r="C210" s="61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2.75" customHeight="1">
      <c r="A211" s="25"/>
      <c r="B211" s="37"/>
      <c r="C211" s="61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2.75" customHeight="1">
      <c r="A212" s="25"/>
      <c r="B212" s="37"/>
      <c r="C212" s="61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2.75" customHeight="1">
      <c r="A213" s="25"/>
      <c r="B213" s="37"/>
      <c r="C213" s="61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2.75" customHeight="1">
      <c r="A214" s="25"/>
      <c r="B214" s="37"/>
      <c r="C214" s="61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2.75" customHeight="1">
      <c r="A215" s="25"/>
      <c r="B215" s="37"/>
      <c r="C215" s="61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2.75" customHeight="1">
      <c r="A216" s="25"/>
      <c r="B216" s="37"/>
      <c r="C216" s="61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2.75" customHeight="1">
      <c r="A217" s="25"/>
      <c r="B217" s="37"/>
      <c r="C217" s="61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2.75" customHeight="1">
      <c r="A218" s="25"/>
      <c r="B218" s="37"/>
      <c r="C218" s="61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2.75" customHeight="1">
      <c r="A219" s="25"/>
      <c r="B219" s="37"/>
      <c r="C219" s="61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2.75" customHeight="1">
      <c r="A220" s="25"/>
      <c r="B220" s="37"/>
      <c r="C220" s="61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2.75" customHeight="1">
      <c r="A221" s="25"/>
      <c r="B221" s="37"/>
      <c r="C221" s="61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2.75" customHeight="1">
      <c r="A222" s="25"/>
      <c r="B222" s="37"/>
      <c r="C222" s="61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2.75" customHeight="1">
      <c r="A223" s="25"/>
      <c r="B223" s="37"/>
      <c r="C223" s="61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2.75" customHeight="1">
      <c r="A224" s="25"/>
      <c r="B224" s="37"/>
      <c r="C224" s="61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2.75" customHeight="1">
      <c r="A225" s="25"/>
      <c r="B225" s="37"/>
      <c r="C225" s="61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2.75" customHeight="1">
      <c r="A226" s="25"/>
      <c r="B226" s="37"/>
      <c r="C226" s="61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2.75" customHeight="1">
      <c r="A227" s="25"/>
      <c r="B227" s="37"/>
      <c r="C227" s="61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2.75" customHeight="1">
      <c r="A228" s="25"/>
      <c r="B228" s="37"/>
      <c r="C228" s="61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2.75" customHeight="1">
      <c r="A229" s="25"/>
      <c r="B229" s="37"/>
      <c r="C229" s="61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2.75" customHeight="1">
      <c r="A230" s="25"/>
      <c r="B230" s="37"/>
      <c r="C230" s="61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2.75" customHeight="1">
      <c r="A231" s="25"/>
      <c r="B231" s="37"/>
      <c r="C231" s="61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2.75" customHeight="1">
      <c r="A232" s="25"/>
      <c r="B232" s="37"/>
      <c r="C232" s="61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2.75" customHeight="1">
      <c r="A233" s="25"/>
      <c r="B233" s="37"/>
      <c r="C233" s="61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2.75" customHeight="1">
      <c r="A234" s="25"/>
      <c r="B234" s="37"/>
      <c r="C234" s="61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2.75" customHeight="1">
      <c r="A235" s="25"/>
      <c r="B235" s="37"/>
      <c r="C235" s="61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2.75" customHeight="1">
      <c r="A236" s="25"/>
      <c r="B236" s="37"/>
      <c r="C236" s="61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2.75" customHeight="1">
      <c r="A237" s="25"/>
      <c r="B237" s="37"/>
      <c r="C237" s="61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2.75" customHeight="1">
      <c r="A238" s="25"/>
      <c r="B238" s="37"/>
      <c r="C238" s="61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2.75" customHeight="1">
      <c r="A239" s="25"/>
      <c r="B239" s="37"/>
      <c r="C239" s="61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2.75" customHeight="1">
      <c r="A240" s="25"/>
      <c r="B240" s="37"/>
      <c r="C240" s="61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2.75" customHeight="1">
      <c r="A241" s="25"/>
      <c r="B241" s="37"/>
      <c r="C241" s="61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2.75" customHeight="1">
      <c r="A242" s="25"/>
      <c r="B242" s="37"/>
      <c r="C242" s="61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2.75" customHeight="1">
      <c r="A243" s="25"/>
      <c r="B243" s="37"/>
      <c r="C243" s="61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2.75" customHeight="1">
      <c r="A244" s="25"/>
      <c r="B244" s="37"/>
      <c r="C244" s="61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2.75" customHeight="1">
      <c r="A245" s="25"/>
      <c r="B245" s="37"/>
      <c r="C245" s="61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2.75" customHeight="1">
      <c r="A246" s="25"/>
      <c r="B246" s="37"/>
      <c r="C246" s="61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2.75" customHeight="1">
      <c r="A247" s="25"/>
      <c r="B247" s="37"/>
      <c r="C247" s="61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2.75" customHeight="1">
      <c r="A248" s="25"/>
      <c r="B248" s="37"/>
      <c r="C248" s="61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2.75" customHeight="1">
      <c r="A249" s="25"/>
      <c r="B249" s="37"/>
      <c r="C249" s="61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2.75" customHeight="1">
      <c r="A250" s="25"/>
      <c r="B250" s="37"/>
      <c r="C250" s="61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2.75" customHeight="1">
      <c r="A251" s="25"/>
      <c r="B251" s="37"/>
      <c r="C251" s="61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2.75" customHeight="1">
      <c r="A252" s="25"/>
      <c r="B252" s="37"/>
      <c r="C252" s="61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2.75" customHeight="1">
      <c r="A253" s="25"/>
      <c r="B253" s="37"/>
      <c r="C253" s="61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2.75" customHeight="1">
      <c r="A254" s="25"/>
      <c r="B254" s="37"/>
      <c r="C254" s="61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2.75" customHeight="1">
      <c r="A255" s="25"/>
      <c r="B255" s="37"/>
      <c r="C255" s="61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2.75" customHeight="1">
      <c r="A256" s="25"/>
      <c r="B256" s="37"/>
      <c r="C256" s="61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2.75" customHeight="1">
      <c r="A257" s="25"/>
      <c r="B257" s="37"/>
      <c r="C257" s="61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2.75" customHeight="1">
      <c r="A258" s="25"/>
      <c r="B258" s="37"/>
      <c r="C258" s="61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2.75" customHeight="1">
      <c r="A259" s="25"/>
      <c r="B259" s="37"/>
      <c r="C259" s="61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2.75" customHeight="1">
      <c r="A260" s="25"/>
      <c r="B260" s="37"/>
      <c r="C260" s="61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2.75" customHeight="1">
      <c r="A261" s="25"/>
      <c r="B261" s="37"/>
      <c r="C261" s="61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2.75" customHeight="1">
      <c r="A262" s="25"/>
      <c r="B262" s="37"/>
      <c r="C262" s="61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2.75" customHeight="1">
      <c r="A263" s="25"/>
      <c r="B263" s="37"/>
      <c r="C263" s="61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2.75" customHeight="1">
      <c r="A264" s="25"/>
      <c r="B264" s="37"/>
      <c r="C264" s="61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2.75" customHeight="1">
      <c r="A265" s="25"/>
      <c r="B265" s="37"/>
      <c r="C265" s="61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2.75" customHeight="1">
      <c r="A266" s="25"/>
      <c r="B266" s="37"/>
      <c r="C266" s="61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2.75" customHeight="1">
      <c r="A267" s="25"/>
      <c r="B267" s="37"/>
      <c r="C267" s="61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2.75" customHeight="1">
      <c r="A268" s="25"/>
      <c r="B268" s="37"/>
      <c r="C268" s="61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2.75" customHeight="1">
      <c r="A269" s="25"/>
      <c r="B269" s="37"/>
      <c r="C269" s="61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2.75" customHeight="1">
      <c r="A270" s="25"/>
      <c r="B270" s="37"/>
      <c r="C270" s="61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2.75" customHeight="1">
      <c r="A271" s="25"/>
      <c r="B271" s="37"/>
      <c r="C271" s="61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2.75" customHeight="1">
      <c r="A272" s="25"/>
      <c r="B272" s="37"/>
      <c r="C272" s="61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2.75" customHeight="1">
      <c r="A273" s="25"/>
      <c r="B273" s="37"/>
      <c r="C273" s="61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2.75" customHeight="1">
      <c r="A274" s="25"/>
      <c r="B274" s="37"/>
      <c r="C274" s="61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2.75" customHeight="1">
      <c r="A275" s="25"/>
      <c r="B275" s="37"/>
      <c r="C275" s="61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2.75" customHeight="1">
      <c r="A276" s="25"/>
      <c r="B276" s="37"/>
      <c r="C276" s="61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2.75" customHeight="1">
      <c r="A277" s="25"/>
      <c r="B277" s="37"/>
      <c r="C277" s="61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2.75" customHeight="1">
      <c r="A278" s="25"/>
      <c r="B278" s="37"/>
      <c r="C278" s="61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2.75" customHeight="1">
      <c r="A279" s="25"/>
      <c r="B279" s="37"/>
      <c r="C279" s="61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2.75" customHeight="1">
      <c r="A280" s="25"/>
      <c r="B280" s="37"/>
      <c r="C280" s="61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2.75" customHeight="1">
      <c r="A281" s="25"/>
      <c r="B281" s="37"/>
      <c r="C281" s="61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2.75" customHeight="1">
      <c r="A282" s="25"/>
      <c r="B282" s="37"/>
      <c r="C282" s="61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2.75" customHeight="1">
      <c r="A283" s="25"/>
      <c r="B283" s="37"/>
      <c r="C283" s="61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2.75" customHeight="1">
      <c r="A284" s="25"/>
      <c r="B284" s="37"/>
      <c r="C284" s="61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2.75" customHeight="1">
      <c r="A285" s="25"/>
      <c r="B285" s="37"/>
      <c r="C285" s="61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2.75" customHeight="1">
      <c r="A286" s="25"/>
      <c r="B286" s="37"/>
      <c r="C286" s="61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2.75" customHeight="1">
      <c r="A287" s="25"/>
      <c r="B287" s="37"/>
      <c r="C287" s="61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2.75" customHeight="1">
      <c r="A288" s="25"/>
      <c r="B288" s="37"/>
      <c r="C288" s="61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2.75" customHeight="1">
      <c r="A289" s="25"/>
      <c r="B289" s="37"/>
      <c r="C289" s="61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2.75" customHeight="1">
      <c r="A290" s="25"/>
      <c r="B290" s="37"/>
      <c r="C290" s="61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2.75" customHeight="1">
      <c r="A291" s="25"/>
      <c r="B291" s="37"/>
      <c r="C291" s="61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2.75" customHeight="1">
      <c r="A292" s="25"/>
      <c r="B292" s="37"/>
      <c r="C292" s="61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2.75" customHeight="1">
      <c r="A293" s="25"/>
      <c r="B293" s="37"/>
      <c r="C293" s="61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2.75" customHeight="1">
      <c r="A294" s="25"/>
      <c r="B294" s="37"/>
      <c r="C294" s="61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2.75" customHeight="1">
      <c r="A295" s="25"/>
      <c r="B295" s="37"/>
      <c r="C295" s="61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2.75" customHeight="1">
      <c r="A296" s="25"/>
      <c r="B296" s="37"/>
      <c r="C296" s="61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2.75" customHeight="1">
      <c r="A297" s="25"/>
      <c r="B297" s="37"/>
      <c r="C297" s="61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2.75" customHeight="1">
      <c r="A298" s="25"/>
      <c r="B298" s="37"/>
      <c r="C298" s="61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2.75" customHeight="1">
      <c r="A299" s="25"/>
      <c r="B299" s="37"/>
      <c r="C299" s="61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2.75" customHeight="1">
      <c r="A300" s="25"/>
      <c r="B300" s="37"/>
      <c r="C300" s="61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2.75" customHeight="1">
      <c r="A301" s="25"/>
      <c r="B301" s="37"/>
      <c r="C301" s="61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2.75" customHeight="1">
      <c r="A302" s="25"/>
      <c r="B302" s="37"/>
      <c r="C302" s="61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2.75" customHeight="1">
      <c r="A303" s="25"/>
      <c r="B303" s="37"/>
      <c r="C303" s="61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2.75" customHeight="1">
      <c r="A304" s="25"/>
      <c r="B304" s="37"/>
      <c r="C304" s="61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2.75" customHeight="1">
      <c r="A305" s="25"/>
      <c r="B305" s="37"/>
      <c r="C305" s="61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2.75" customHeight="1">
      <c r="A306" s="25"/>
      <c r="B306" s="37"/>
      <c r="C306" s="61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2.75" customHeight="1">
      <c r="A307" s="25"/>
      <c r="B307" s="37"/>
      <c r="C307" s="61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2.75" customHeight="1">
      <c r="A308" s="25"/>
      <c r="B308" s="37"/>
      <c r="C308" s="61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2.75" customHeight="1">
      <c r="A309" s="25"/>
      <c r="B309" s="37"/>
      <c r="C309" s="61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2.75" customHeight="1">
      <c r="A310" s="25"/>
      <c r="B310" s="37"/>
      <c r="C310" s="61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2.75" customHeight="1">
      <c r="A311" s="25"/>
      <c r="B311" s="37"/>
      <c r="C311" s="61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2.75" customHeight="1">
      <c r="A312" s="25"/>
      <c r="B312" s="37"/>
      <c r="C312" s="61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2.75" customHeight="1">
      <c r="A313" s="25"/>
      <c r="B313" s="37"/>
      <c r="C313" s="61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2.75" customHeight="1">
      <c r="A314" s="25"/>
      <c r="B314" s="37"/>
      <c r="C314" s="61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2.75" customHeight="1">
      <c r="A315" s="25"/>
      <c r="B315" s="37"/>
      <c r="C315" s="61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2.75" customHeight="1">
      <c r="A316" s="25"/>
      <c r="B316" s="37"/>
      <c r="C316" s="61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2.75" customHeight="1">
      <c r="A317" s="25"/>
      <c r="B317" s="37"/>
      <c r="C317" s="61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2.75" customHeight="1">
      <c r="A318" s="25"/>
      <c r="B318" s="37"/>
      <c r="C318" s="61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2.75" customHeight="1">
      <c r="A319" s="25"/>
      <c r="B319" s="37"/>
      <c r="C319" s="61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2.75" customHeight="1">
      <c r="A320" s="25"/>
      <c r="B320" s="37"/>
      <c r="C320" s="61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2.75" customHeight="1">
      <c r="A321" s="25"/>
      <c r="B321" s="37"/>
      <c r="C321" s="61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2.75" customHeight="1">
      <c r="A322" s="25"/>
      <c r="B322" s="37"/>
      <c r="C322" s="61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2.75" customHeight="1">
      <c r="A323" s="25"/>
      <c r="B323" s="37"/>
      <c r="C323" s="61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2.75" customHeight="1">
      <c r="A324" s="25"/>
      <c r="B324" s="37"/>
      <c r="C324" s="61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2.75" customHeight="1">
      <c r="A325" s="25"/>
      <c r="B325" s="37"/>
      <c r="C325" s="61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2.75" customHeight="1">
      <c r="A326" s="25"/>
      <c r="B326" s="37"/>
      <c r="C326" s="61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2.75" customHeight="1">
      <c r="A327" s="25"/>
      <c r="B327" s="37"/>
      <c r="C327" s="61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2.75" customHeight="1">
      <c r="A328" s="25"/>
      <c r="B328" s="37"/>
      <c r="C328" s="61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2.75" customHeight="1">
      <c r="A329" s="25"/>
      <c r="B329" s="37"/>
      <c r="C329" s="61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2.75" customHeight="1">
      <c r="A330" s="25"/>
      <c r="B330" s="37"/>
      <c r="C330" s="61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2.75" customHeight="1">
      <c r="A331" s="25"/>
      <c r="B331" s="37"/>
      <c r="C331" s="61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2.75" customHeight="1">
      <c r="A332" s="25"/>
      <c r="B332" s="37"/>
      <c r="C332" s="61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2.75" customHeight="1">
      <c r="A333" s="25"/>
      <c r="B333" s="37"/>
      <c r="C333" s="61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2.75" customHeight="1">
      <c r="A334" s="25"/>
      <c r="B334" s="37"/>
      <c r="C334" s="61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2.75" customHeight="1">
      <c r="A335" s="25"/>
      <c r="B335" s="37"/>
      <c r="C335" s="61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2.75" customHeight="1">
      <c r="A336" s="25"/>
      <c r="B336" s="37"/>
      <c r="C336" s="61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2.75" customHeight="1">
      <c r="A337" s="25"/>
      <c r="B337" s="37"/>
      <c r="C337" s="61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2.75" customHeight="1">
      <c r="A338" s="25"/>
      <c r="B338" s="37"/>
      <c r="C338" s="61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2.75" customHeight="1">
      <c r="A339" s="25"/>
      <c r="B339" s="37"/>
      <c r="C339" s="61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2.75" customHeight="1">
      <c r="A340" s="25"/>
      <c r="B340" s="37"/>
      <c r="C340" s="61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2.75" customHeight="1">
      <c r="A341" s="25"/>
      <c r="B341" s="37"/>
      <c r="C341" s="61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2.75" customHeight="1">
      <c r="A342" s="25"/>
      <c r="B342" s="37"/>
      <c r="C342" s="61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2.75" customHeight="1">
      <c r="A343" s="25"/>
      <c r="B343" s="37"/>
      <c r="C343" s="61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2.75" customHeight="1">
      <c r="A344" s="25"/>
      <c r="B344" s="37"/>
      <c r="C344" s="61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2.75" customHeight="1">
      <c r="A345" s="25"/>
      <c r="B345" s="37"/>
      <c r="C345" s="61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2.75" customHeight="1">
      <c r="A346" s="25"/>
      <c r="B346" s="37"/>
      <c r="C346" s="61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2.75" customHeight="1">
      <c r="A347" s="25"/>
      <c r="B347" s="37"/>
      <c r="C347" s="61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2.75" customHeight="1">
      <c r="A348" s="25"/>
      <c r="B348" s="37"/>
      <c r="C348" s="61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2.75" customHeight="1">
      <c r="A349" s="25"/>
      <c r="B349" s="37"/>
      <c r="C349" s="61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2.75" customHeight="1">
      <c r="A350" s="25"/>
      <c r="B350" s="37"/>
      <c r="C350" s="61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2.75" customHeight="1">
      <c r="A351" s="25"/>
      <c r="B351" s="37"/>
      <c r="C351" s="61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2.75" customHeight="1">
      <c r="A352" s="25"/>
      <c r="B352" s="37"/>
      <c r="C352" s="61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2.75" customHeight="1">
      <c r="A353" s="25"/>
      <c r="B353" s="37"/>
      <c r="C353" s="61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2.75" customHeight="1">
      <c r="A354" s="25"/>
      <c r="B354" s="37"/>
      <c r="C354" s="61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2.75" customHeight="1">
      <c r="A355" s="25"/>
      <c r="B355" s="37"/>
      <c r="C355" s="61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2.75" customHeight="1">
      <c r="A356" s="25"/>
      <c r="B356" s="37"/>
      <c r="C356" s="61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2.75" customHeight="1">
      <c r="A357" s="25"/>
      <c r="B357" s="37"/>
      <c r="C357" s="61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2.75" customHeight="1">
      <c r="A358" s="25"/>
      <c r="B358" s="37"/>
      <c r="C358" s="61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2.75" customHeight="1">
      <c r="A359" s="25"/>
      <c r="B359" s="37"/>
      <c r="C359" s="61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2.75" customHeight="1">
      <c r="A360" s="25"/>
      <c r="B360" s="37"/>
      <c r="C360" s="61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2.75" customHeight="1">
      <c r="A361" s="25"/>
      <c r="B361" s="37"/>
      <c r="C361" s="61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2.75" customHeight="1">
      <c r="A362" s="25"/>
      <c r="B362" s="37"/>
      <c r="C362" s="61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2.75" customHeight="1">
      <c r="A363" s="25"/>
      <c r="B363" s="37"/>
      <c r="C363" s="61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2.75" customHeight="1">
      <c r="A364" s="25"/>
      <c r="B364" s="37"/>
      <c r="C364" s="61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2.75" customHeight="1">
      <c r="A365" s="25"/>
      <c r="B365" s="37"/>
      <c r="C365" s="61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2.75" customHeight="1">
      <c r="A366" s="25"/>
      <c r="B366" s="37"/>
      <c r="C366" s="61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2.75" customHeight="1">
      <c r="A367" s="25"/>
      <c r="B367" s="37"/>
      <c r="C367" s="61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2.75" customHeight="1">
      <c r="A368" s="25"/>
      <c r="B368" s="37"/>
      <c r="C368" s="61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2.75" customHeight="1">
      <c r="A369" s="25"/>
      <c r="B369" s="37"/>
      <c r="C369" s="61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2.75" customHeight="1">
      <c r="A370" s="25"/>
      <c r="B370" s="37"/>
      <c r="C370" s="61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2.75" customHeight="1">
      <c r="A371" s="25"/>
      <c r="B371" s="37"/>
      <c r="C371" s="61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2.75" customHeight="1">
      <c r="A372" s="25"/>
      <c r="B372" s="37"/>
      <c r="C372" s="61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2.75" customHeight="1">
      <c r="A373" s="25"/>
      <c r="B373" s="37"/>
      <c r="C373" s="61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2.75" customHeight="1">
      <c r="A374" s="25"/>
      <c r="B374" s="37"/>
      <c r="C374" s="61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2.75" customHeight="1">
      <c r="A375" s="25"/>
      <c r="B375" s="37"/>
      <c r="C375" s="61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2.75" customHeight="1">
      <c r="A376" s="25"/>
      <c r="B376" s="37"/>
      <c r="C376" s="61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2.75" customHeight="1">
      <c r="A377" s="25"/>
      <c r="B377" s="37"/>
      <c r="C377" s="61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2.75" customHeight="1">
      <c r="A378" s="25"/>
      <c r="B378" s="37"/>
      <c r="C378" s="61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2.75" customHeight="1">
      <c r="A379" s="25"/>
      <c r="B379" s="37"/>
      <c r="C379" s="61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2.75" customHeight="1">
      <c r="A380" s="25"/>
      <c r="B380" s="37"/>
      <c r="C380" s="61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2.75" customHeight="1">
      <c r="A381" s="25"/>
      <c r="B381" s="37"/>
      <c r="C381" s="61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2.75" customHeight="1">
      <c r="A382" s="25"/>
      <c r="B382" s="37"/>
      <c r="C382" s="61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2.75" customHeight="1">
      <c r="A383" s="25"/>
      <c r="B383" s="37"/>
      <c r="C383" s="61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2.75" customHeight="1">
      <c r="A384" s="25"/>
      <c r="B384" s="37"/>
      <c r="C384" s="61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2.75" customHeight="1">
      <c r="A385" s="25"/>
      <c r="B385" s="37"/>
      <c r="C385" s="61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2.75" customHeight="1">
      <c r="A386" s="25"/>
      <c r="B386" s="37"/>
      <c r="C386" s="61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2.75" customHeight="1">
      <c r="A387" s="25"/>
      <c r="B387" s="37"/>
      <c r="C387" s="61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2.75" customHeight="1">
      <c r="A388" s="25"/>
      <c r="B388" s="37"/>
      <c r="C388" s="61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2.75" customHeight="1">
      <c r="A389" s="25"/>
      <c r="B389" s="37"/>
      <c r="C389" s="61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2.75" customHeight="1">
      <c r="A390" s="25"/>
      <c r="B390" s="37"/>
      <c r="C390" s="61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2.75" customHeight="1">
      <c r="A391" s="25"/>
      <c r="B391" s="37"/>
      <c r="C391" s="61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2.75" customHeight="1">
      <c r="A392" s="25"/>
      <c r="B392" s="37"/>
      <c r="C392" s="61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2.75" customHeight="1">
      <c r="A393" s="25"/>
      <c r="B393" s="37"/>
      <c r="C393" s="61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2.75" customHeight="1">
      <c r="A394" s="25"/>
      <c r="B394" s="37"/>
      <c r="C394" s="61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2.75" customHeight="1">
      <c r="A395" s="25"/>
      <c r="B395" s="37"/>
      <c r="C395" s="61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2.75" customHeight="1">
      <c r="A396" s="25"/>
      <c r="B396" s="37"/>
      <c r="C396" s="61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2.75" customHeight="1">
      <c r="A397" s="25"/>
      <c r="B397" s="37"/>
      <c r="C397" s="61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2.75" customHeight="1">
      <c r="A398" s="25"/>
      <c r="B398" s="37"/>
      <c r="C398" s="61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2.75" customHeight="1">
      <c r="A399" s="25"/>
      <c r="B399" s="37"/>
      <c r="C399" s="61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2.75" customHeight="1">
      <c r="A400" s="25"/>
      <c r="B400" s="37"/>
      <c r="C400" s="61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2.75" customHeight="1">
      <c r="A401" s="25"/>
      <c r="B401" s="37"/>
      <c r="C401" s="61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2.75" customHeight="1">
      <c r="A402" s="25"/>
      <c r="B402" s="37"/>
      <c r="C402" s="61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2.75" customHeight="1">
      <c r="A403" s="25"/>
      <c r="B403" s="37"/>
      <c r="C403" s="61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2.75" customHeight="1">
      <c r="A404" s="25"/>
      <c r="B404" s="37"/>
      <c r="C404" s="61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2.75" customHeight="1">
      <c r="A405" s="25"/>
      <c r="B405" s="37"/>
      <c r="C405" s="61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2.75" customHeight="1">
      <c r="A406" s="25"/>
      <c r="B406" s="37"/>
      <c r="C406" s="61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2.75" customHeight="1">
      <c r="A407" s="25"/>
      <c r="B407" s="37"/>
      <c r="C407" s="61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2.75" customHeight="1">
      <c r="A408" s="25"/>
      <c r="B408" s="37"/>
      <c r="C408" s="61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2.75" customHeight="1">
      <c r="A409" s="25"/>
      <c r="B409" s="37"/>
      <c r="C409" s="61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2.75" customHeight="1">
      <c r="A410" s="25"/>
      <c r="B410" s="37"/>
      <c r="C410" s="61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2.75" customHeight="1">
      <c r="A411" s="25"/>
      <c r="B411" s="37"/>
      <c r="C411" s="61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2.75" customHeight="1">
      <c r="A412" s="25"/>
      <c r="B412" s="37"/>
      <c r="C412" s="61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2.75" customHeight="1">
      <c r="A413" s="25"/>
      <c r="B413" s="37"/>
      <c r="C413" s="61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2.75" customHeight="1">
      <c r="A414" s="25"/>
      <c r="B414" s="37"/>
      <c r="C414" s="61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2.75" customHeight="1">
      <c r="A415" s="25"/>
      <c r="B415" s="37"/>
      <c r="C415" s="61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2.75" customHeight="1">
      <c r="A416" s="25"/>
      <c r="B416" s="37"/>
      <c r="C416" s="61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2.75" customHeight="1">
      <c r="A417" s="25"/>
      <c r="B417" s="37"/>
      <c r="C417" s="61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2.75" customHeight="1">
      <c r="A418" s="25"/>
      <c r="B418" s="37"/>
      <c r="C418" s="61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2.75" customHeight="1">
      <c r="A419" s="25"/>
      <c r="B419" s="37"/>
      <c r="C419" s="61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2.75" customHeight="1">
      <c r="A420" s="25"/>
      <c r="B420" s="37"/>
      <c r="C420" s="61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2.75" customHeight="1">
      <c r="A421" s="25"/>
      <c r="B421" s="37"/>
      <c r="C421" s="61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2.75" customHeight="1">
      <c r="A422" s="25"/>
      <c r="B422" s="37"/>
      <c r="C422" s="61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2.75" customHeight="1">
      <c r="A423" s="25"/>
      <c r="B423" s="37"/>
      <c r="C423" s="61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2.75" customHeight="1">
      <c r="A424" s="25"/>
      <c r="B424" s="37"/>
      <c r="C424" s="61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2.75" customHeight="1">
      <c r="A425" s="25"/>
      <c r="B425" s="37"/>
      <c r="C425" s="61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2.75" customHeight="1">
      <c r="A426" s="25"/>
      <c r="B426" s="37"/>
      <c r="C426" s="61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2.75" customHeight="1">
      <c r="A427" s="25"/>
      <c r="B427" s="37"/>
      <c r="C427" s="61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2.75" customHeight="1">
      <c r="A428" s="25"/>
      <c r="B428" s="37"/>
      <c r="C428" s="61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2.75" customHeight="1">
      <c r="A429" s="25"/>
      <c r="B429" s="37"/>
      <c r="C429" s="61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2.75" customHeight="1">
      <c r="A430" s="25"/>
      <c r="B430" s="37"/>
      <c r="C430" s="61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2.75" customHeight="1">
      <c r="A431" s="25"/>
      <c r="B431" s="37"/>
      <c r="C431" s="61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2.75" customHeight="1">
      <c r="A432" s="25"/>
      <c r="B432" s="37"/>
      <c r="C432" s="61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2.75" customHeight="1">
      <c r="A433" s="25"/>
      <c r="B433" s="37"/>
      <c r="C433" s="61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2.75" customHeight="1">
      <c r="A434" s="25"/>
      <c r="B434" s="37"/>
      <c r="C434" s="61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2.75" customHeight="1">
      <c r="A435" s="25"/>
      <c r="B435" s="37"/>
      <c r="C435" s="61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2.75" customHeight="1">
      <c r="A436" s="25"/>
      <c r="B436" s="37"/>
      <c r="C436" s="61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2.75" customHeight="1">
      <c r="A437" s="25"/>
      <c r="B437" s="37"/>
      <c r="C437" s="61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2.75" customHeight="1">
      <c r="A438" s="25"/>
      <c r="B438" s="37"/>
      <c r="C438" s="61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2.75" customHeight="1">
      <c r="A439" s="25"/>
      <c r="B439" s="37"/>
      <c r="C439" s="61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2.75" customHeight="1">
      <c r="A440" s="25"/>
      <c r="B440" s="37"/>
      <c r="C440" s="61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2.75" customHeight="1">
      <c r="A441" s="25"/>
      <c r="B441" s="37"/>
      <c r="C441" s="61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2.75" customHeight="1">
      <c r="A442" s="25"/>
      <c r="B442" s="37"/>
      <c r="C442" s="61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2.75" customHeight="1">
      <c r="A443" s="25"/>
      <c r="B443" s="37"/>
      <c r="C443" s="61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2.75" customHeight="1">
      <c r="A444" s="25"/>
      <c r="B444" s="37"/>
      <c r="C444" s="61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2.75" customHeight="1">
      <c r="A445" s="25"/>
      <c r="B445" s="37"/>
      <c r="C445" s="61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2.75" customHeight="1">
      <c r="A446" s="25"/>
      <c r="B446" s="37"/>
      <c r="C446" s="61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2.75" customHeight="1">
      <c r="A447" s="25"/>
      <c r="B447" s="37"/>
      <c r="C447" s="61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2.75" customHeight="1">
      <c r="A448" s="25"/>
      <c r="B448" s="37"/>
      <c r="C448" s="61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2.75" customHeight="1">
      <c r="A449" s="25"/>
      <c r="B449" s="37"/>
      <c r="C449" s="61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2.75" customHeight="1">
      <c r="A450" s="25"/>
      <c r="B450" s="37"/>
      <c r="C450" s="61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2.75" customHeight="1">
      <c r="A451" s="25"/>
      <c r="B451" s="37"/>
      <c r="C451" s="61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2.75" customHeight="1">
      <c r="A452" s="25"/>
      <c r="B452" s="37"/>
      <c r="C452" s="61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2.75" customHeight="1">
      <c r="A453" s="25"/>
      <c r="B453" s="37"/>
      <c r="C453" s="61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2.75" customHeight="1">
      <c r="A454" s="25"/>
      <c r="B454" s="37"/>
      <c r="C454" s="61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2.75" customHeight="1">
      <c r="A455" s="25"/>
      <c r="B455" s="37"/>
      <c r="C455" s="61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2.75" customHeight="1">
      <c r="A456" s="25"/>
      <c r="B456" s="37"/>
      <c r="C456" s="61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2.75" customHeight="1">
      <c r="A457" s="25"/>
      <c r="B457" s="37"/>
      <c r="C457" s="61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2.75" customHeight="1">
      <c r="A458" s="25"/>
      <c r="B458" s="37"/>
      <c r="C458" s="61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2.75" customHeight="1">
      <c r="A459" s="25"/>
      <c r="B459" s="37"/>
      <c r="C459" s="61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2.75" customHeight="1">
      <c r="A460" s="25"/>
      <c r="B460" s="37"/>
      <c r="C460" s="61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2.75" customHeight="1">
      <c r="A461" s="25"/>
      <c r="B461" s="37"/>
      <c r="C461" s="61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2.75" customHeight="1">
      <c r="A462" s="25"/>
      <c r="B462" s="37"/>
      <c r="C462" s="61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2.75" customHeight="1">
      <c r="A463" s="25"/>
      <c r="B463" s="37"/>
      <c r="C463" s="61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2.75" customHeight="1">
      <c r="A464" s="25"/>
      <c r="B464" s="37"/>
      <c r="C464" s="61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2.75" customHeight="1">
      <c r="A465" s="25"/>
      <c r="B465" s="37"/>
      <c r="C465" s="61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2.75" customHeight="1">
      <c r="A466" s="25"/>
      <c r="B466" s="37"/>
      <c r="C466" s="61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2.75" customHeight="1">
      <c r="A467" s="25"/>
      <c r="B467" s="37"/>
      <c r="C467" s="61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2.75" customHeight="1">
      <c r="A468" s="25"/>
      <c r="B468" s="37"/>
      <c r="C468" s="61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2.75" customHeight="1">
      <c r="A469" s="25"/>
      <c r="B469" s="37"/>
      <c r="C469" s="61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2.75" customHeight="1">
      <c r="A470" s="25"/>
      <c r="B470" s="37"/>
      <c r="C470" s="61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2.75" customHeight="1">
      <c r="A471" s="25"/>
      <c r="B471" s="37"/>
      <c r="C471" s="61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2.75" customHeight="1">
      <c r="A472" s="25"/>
      <c r="B472" s="37"/>
      <c r="C472" s="61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2.75" customHeight="1">
      <c r="A473" s="25"/>
      <c r="B473" s="37"/>
      <c r="C473" s="61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2.75" customHeight="1">
      <c r="A474" s="25"/>
      <c r="B474" s="37"/>
      <c r="C474" s="61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2.75" customHeight="1">
      <c r="A475" s="25"/>
      <c r="B475" s="37"/>
      <c r="C475" s="61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2.75" customHeight="1">
      <c r="A476" s="25"/>
      <c r="B476" s="37"/>
      <c r="C476" s="61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2.75" customHeight="1">
      <c r="A477" s="25"/>
      <c r="B477" s="37"/>
      <c r="C477" s="61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2.75" customHeight="1">
      <c r="A478" s="25"/>
      <c r="B478" s="37"/>
      <c r="C478" s="61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2.75" customHeight="1">
      <c r="A479" s="25"/>
      <c r="B479" s="37"/>
      <c r="C479" s="61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2.75" customHeight="1">
      <c r="A480" s="25"/>
      <c r="B480" s="37"/>
      <c r="C480" s="61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2.75" customHeight="1">
      <c r="A481" s="25"/>
      <c r="B481" s="37"/>
      <c r="C481" s="61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2.75" customHeight="1">
      <c r="A482" s="25"/>
      <c r="B482" s="37"/>
      <c r="C482" s="61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2.75" customHeight="1">
      <c r="A483" s="25"/>
      <c r="B483" s="37"/>
      <c r="C483" s="61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2.75" customHeight="1">
      <c r="A484" s="25"/>
      <c r="B484" s="37"/>
      <c r="C484" s="61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2.75" customHeight="1">
      <c r="A485" s="25"/>
      <c r="B485" s="37"/>
      <c r="C485" s="61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2.75" customHeight="1">
      <c r="A486" s="25"/>
      <c r="B486" s="37"/>
      <c r="C486" s="61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2.75" customHeight="1">
      <c r="A487" s="25"/>
      <c r="B487" s="37"/>
      <c r="C487" s="61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2.75" customHeight="1">
      <c r="A488" s="25"/>
      <c r="B488" s="37"/>
      <c r="C488" s="61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2.75" customHeight="1">
      <c r="A489" s="25"/>
      <c r="B489" s="37"/>
      <c r="C489" s="61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2.75" customHeight="1">
      <c r="A490" s="25"/>
      <c r="B490" s="37"/>
      <c r="C490" s="61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2.75" customHeight="1">
      <c r="A491" s="25"/>
      <c r="B491" s="37"/>
      <c r="C491" s="61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2.75" customHeight="1">
      <c r="A492" s="25"/>
      <c r="B492" s="37"/>
      <c r="C492" s="61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2.75" customHeight="1">
      <c r="A493" s="25"/>
      <c r="B493" s="37"/>
      <c r="C493" s="61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2.75" customHeight="1">
      <c r="A494" s="25"/>
      <c r="B494" s="37"/>
      <c r="C494" s="61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2.75" customHeight="1">
      <c r="A495" s="25"/>
      <c r="B495" s="37"/>
      <c r="C495" s="61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2.75" customHeight="1">
      <c r="A496" s="25"/>
      <c r="B496" s="37"/>
      <c r="C496" s="61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2.75" customHeight="1">
      <c r="A497" s="25"/>
      <c r="B497" s="37"/>
      <c r="C497" s="61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2.75" customHeight="1">
      <c r="A498" s="25"/>
      <c r="B498" s="37"/>
      <c r="C498" s="61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2.75" customHeight="1">
      <c r="A499" s="25"/>
      <c r="B499" s="37"/>
      <c r="C499" s="61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2.75" customHeight="1">
      <c r="A500" s="25"/>
      <c r="B500" s="37"/>
      <c r="C500" s="61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2.75" customHeight="1">
      <c r="A501" s="25"/>
      <c r="B501" s="37"/>
      <c r="C501" s="61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2.75" customHeight="1">
      <c r="A502" s="25"/>
      <c r="B502" s="37"/>
      <c r="C502" s="61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2.75" customHeight="1">
      <c r="A503" s="25"/>
      <c r="B503" s="37"/>
      <c r="C503" s="61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2.75" customHeight="1">
      <c r="A504" s="25"/>
      <c r="B504" s="37"/>
      <c r="C504" s="61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2.75" customHeight="1">
      <c r="A505" s="25"/>
      <c r="B505" s="37"/>
      <c r="C505" s="61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2.75" customHeight="1">
      <c r="A506" s="25"/>
      <c r="B506" s="37"/>
      <c r="C506" s="61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2.75" customHeight="1">
      <c r="A507" s="25"/>
      <c r="B507" s="37"/>
      <c r="C507" s="61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2.75" customHeight="1">
      <c r="A508" s="25"/>
      <c r="B508" s="37"/>
      <c r="C508" s="61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2.75" customHeight="1">
      <c r="A509" s="25"/>
      <c r="B509" s="37"/>
      <c r="C509" s="61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2.75" customHeight="1">
      <c r="A510" s="25"/>
      <c r="B510" s="37"/>
      <c r="C510" s="61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2.75" customHeight="1">
      <c r="A511" s="25"/>
      <c r="B511" s="37"/>
      <c r="C511" s="61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2.75" customHeight="1">
      <c r="A512" s="25"/>
      <c r="B512" s="37"/>
      <c r="C512" s="61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2.75" customHeight="1">
      <c r="A513" s="25"/>
      <c r="B513" s="37"/>
      <c r="C513" s="61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2.75" customHeight="1">
      <c r="A514" s="25"/>
      <c r="B514" s="37"/>
      <c r="C514" s="61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2.75" customHeight="1">
      <c r="A515" s="25"/>
      <c r="B515" s="37"/>
      <c r="C515" s="61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2.75" customHeight="1">
      <c r="A516" s="25"/>
      <c r="B516" s="37"/>
      <c r="C516" s="61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2.75" customHeight="1">
      <c r="A517" s="25"/>
      <c r="B517" s="37"/>
      <c r="C517" s="61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2.75" customHeight="1">
      <c r="A518" s="25"/>
      <c r="B518" s="37"/>
      <c r="C518" s="61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2.75" customHeight="1">
      <c r="A519" s="25"/>
      <c r="B519" s="37"/>
      <c r="C519" s="61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2.75" customHeight="1">
      <c r="A520" s="25"/>
      <c r="B520" s="37"/>
      <c r="C520" s="61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2.75" customHeight="1">
      <c r="A521" s="25"/>
      <c r="B521" s="37"/>
      <c r="C521" s="61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2.75" customHeight="1">
      <c r="A522" s="25"/>
      <c r="B522" s="37"/>
      <c r="C522" s="61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2.75" customHeight="1">
      <c r="A523" s="25"/>
      <c r="B523" s="37"/>
      <c r="C523" s="61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2.75" customHeight="1">
      <c r="A524" s="25"/>
      <c r="B524" s="37"/>
      <c r="C524" s="61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2.75" customHeight="1">
      <c r="A525" s="25"/>
      <c r="B525" s="37"/>
      <c r="C525" s="61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2.75" customHeight="1">
      <c r="A526" s="25"/>
      <c r="B526" s="37"/>
      <c r="C526" s="61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2.75" customHeight="1">
      <c r="A527" s="25"/>
      <c r="B527" s="37"/>
      <c r="C527" s="61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2.75" customHeight="1">
      <c r="A528" s="25"/>
      <c r="B528" s="37"/>
      <c r="C528" s="61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2.75" customHeight="1">
      <c r="A529" s="25"/>
      <c r="B529" s="37"/>
      <c r="C529" s="61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2.75" customHeight="1">
      <c r="A530" s="25"/>
      <c r="B530" s="37"/>
      <c r="C530" s="61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2.75" customHeight="1">
      <c r="A531" s="25"/>
      <c r="B531" s="37"/>
      <c r="C531" s="61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2.75" customHeight="1">
      <c r="A532" s="25"/>
      <c r="B532" s="37"/>
      <c r="C532" s="61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2.75" customHeight="1">
      <c r="A533" s="25"/>
      <c r="B533" s="37"/>
      <c r="C533" s="61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2.75" customHeight="1">
      <c r="A534" s="25"/>
      <c r="B534" s="37"/>
      <c r="C534" s="61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2.75" customHeight="1">
      <c r="A535" s="25"/>
      <c r="B535" s="37"/>
      <c r="C535" s="61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2.75" customHeight="1">
      <c r="A536" s="25"/>
      <c r="B536" s="37"/>
      <c r="C536" s="61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2.75" customHeight="1">
      <c r="A537" s="25"/>
      <c r="B537" s="37"/>
      <c r="C537" s="61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2.75" customHeight="1">
      <c r="A538" s="25"/>
      <c r="B538" s="37"/>
      <c r="C538" s="61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2.75" customHeight="1">
      <c r="A539" s="25"/>
      <c r="B539" s="37"/>
      <c r="C539" s="61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2.75" customHeight="1">
      <c r="A540" s="25"/>
      <c r="B540" s="37"/>
      <c r="C540" s="61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2.75" customHeight="1">
      <c r="A541" s="25"/>
      <c r="B541" s="37"/>
      <c r="C541" s="61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2.75" customHeight="1">
      <c r="A542" s="25"/>
      <c r="B542" s="37"/>
      <c r="C542" s="61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2.75" customHeight="1">
      <c r="A543" s="25"/>
      <c r="B543" s="37"/>
      <c r="C543" s="61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2.75" customHeight="1">
      <c r="A544" s="25"/>
      <c r="B544" s="37"/>
      <c r="C544" s="61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2.75" customHeight="1">
      <c r="A545" s="25"/>
      <c r="B545" s="37"/>
      <c r="C545" s="61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2.75" customHeight="1">
      <c r="A546" s="25"/>
      <c r="B546" s="37"/>
      <c r="C546" s="61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2.75" customHeight="1">
      <c r="A547" s="25"/>
      <c r="B547" s="37"/>
      <c r="C547" s="61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2.75" customHeight="1">
      <c r="A548" s="25"/>
      <c r="B548" s="37"/>
      <c r="C548" s="61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2.75" customHeight="1">
      <c r="A549" s="25"/>
      <c r="B549" s="37"/>
      <c r="C549" s="61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2.75" customHeight="1">
      <c r="A550" s="25"/>
      <c r="B550" s="37"/>
      <c r="C550" s="61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2.75" customHeight="1">
      <c r="A551" s="25"/>
      <c r="B551" s="37"/>
      <c r="C551" s="61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2.75" customHeight="1">
      <c r="A552" s="25"/>
      <c r="B552" s="37"/>
      <c r="C552" s="61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2.75" customHeight="1">
      <c r="A553" s="25"/>
      <c r="B553" s="37"/>
      <c r="C553" s="61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2.75" customHeight="1">
      <c r="A554" s="25"/>
      <c r="B554" s="37"/>
      <c r="C554" s="61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2.75" customHeight="1">
      <c r="A555" s="25"/>
      <c r="B555" s="37"/>
      <c r="C555" s="61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2.75" customHeight="1">
      <c r="A556" s="25"/>
      <c r="B556" s="37"/>
      <c r="C556" s="61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2.75" customHeight="1">
      <c r="A557" s="25"/>
      <c r="B557" s="37"/>
      <c r="C557" s="61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2.75" customHeight="1">
      <c r="A558" s="25"/>
      <c r="B558" s="37"/>
      <c r="C558" s="61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2.75" customHeight="1">
      <c r="A559" s="25"/>
      <c r="B559" s="37"/>
      <c r="C559" s="61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2.75" customHeight="1">
      <c r="A560" s="25"/>
      <c r="B560" s="37"/>
      <c r="C560" s="61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2.75" customHeight="1">
      <c r="A561" s="25"/>
      <c r="B561" s="37"/>
      <c r="C561" s="61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2.75" customHeight="1">
      <c r="A562" s="25"/>
      <c r="B562" s="37"/>
      <c r="C562" s="61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2.75" customHeight="1">
      <c r="A563" s="25"/>
      <c r="B563" s="37"/>
      <c r="C563" s="61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2.75" customHeight="1">
      <c r="A564" s="25"/>
      <c r="B564" s="37"/>
      <c r="C564" s="61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2.75" customHeight="1">
      <c r="A565" s="25"/>
      <c r="B565" s="37"/>
      <c r="C565" s="61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2.75" customHeight="1">
      <c r="A566" s="25"/>
      <c r="B566" s="37"/>
      <c r="C566" s="61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2.75" customHeight="1">
      <c r="A567" s="25"/>
      <c r="B567" s="37"/>
      <c r="C567" s="61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2.75" customHeight="1">
      <c r="A568" s="25"/>
      <c r="B568" s="37"/>
      <c r="C568" s="61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2.75" customHeight="1">
      <c r="A569" s="25"/>
      <c r="B569" s="37"/>
      <c r="C569" s="61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2.75" customHeight="1">
      <c r="A570" s="25"/>
      <c r="B570" s="37"/>
      <c r="C570" s="61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2.75" customHeight="1">
      <c r="A571" s="25"/>
      <c r="B571" s="37"/>
      <c r="C571" s="61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2.75" customHeight="1">
      <c r="A572" s="25"/>
      <c r="B572" s="37"/>
      <c r="C572" s="61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2.75" customHeight="1">
      <c r="A573" s="25"/>
      <c r="B573" s="37"/>
      <c r="C573" s="61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2.75" customHeight="1">
      <c r="A574" s="25"/>
      <c r="B574" s="37"/>
      <c r="C574" s="61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2.75" customHeight="1">
      <c r="A575" s="25"/>
      <c r="B575" s="37"/>
      <c r="C575" s="61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2.75" customHeight="1">
      <c r="A576" s="25"/>
      <c r="B576" s="37"/>
      <c r="C576" s="61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2.75" customHeight="1">
      <c r="A577" s="25"/>
      <c r="B577" s="37"/>
      <c r="C577" s="61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2.75" customHeight="1">
      <c r="A578" s="25"/>
      <c r="B578" s="37"/>
      <c r="C578" s="61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2.75" customHeight="1">
      <c r="A579" s="25"/>
      <c r="B579" s="37"/>
      <c r="C579" s="61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2.75" customHeight="1">
      <c r="A580" s="25"/>
      <c r="B580" s="37"/>
      <c r="C580" s="61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2.75" customHeight="1">
      <c r="A581" s="25"/>
      <c r="B581" s="37"/>
      <c r="C581" s="61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2.75" customHeight="1">
      <c r="A582" s="25"/>
      <c r="B582" s="37"/>
      <c r="C582" s="61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2.75" customHeight="1">
      <c r="A583" s="25"/>
      <c r="B583" s="37"/>
      <c r="C583" s="61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2.75" customHeight="1">
      <c r="A584" s="25"/>
      <c r="B584" s="37"/>
      <c r="C584" s="61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2.75" customHeight="1">
      <c r="A585" s="25"/>
      <c r="B585" s="37"/>
      <c r="C585" s="61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2.75" customHeight="1">
      <c r="A586" s="25"/>
      <c r="B586" s="37"/>
      <c r="C586" s="61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2.75" customHeight="1">
      <c r="A587" s="25"/>
      <c r="B587" s="37"/>
      <c r="C587" s="61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2.75" customHeight="1">
      <c r="A588" s="25"/>
      <c r="B588" s="37"/>
      <c r="C588" s="61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2.75" customHeight="1">
      <c r="A589" s="25"/>
      <c r="B589" s="37"/>
      <c r="C589" s="61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2.75" customHeight="1">
      <c r="A590" s="25"/>
      <c r="B590" s="37"/>
      <c r="C590" s="61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2.75" customHeight="1">
      <c r="A591" s="25"/>
      <c r="B591" s="37"/>
      <c r="C591" s="61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2.75" customHeight="1">
      <c r="A592" s="25"/>
      <c r="B592" s="37"/>
      <c r="C592" s="61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2.75" customHeight="1">
      <c r="A593" s="25"/>
      <c r="B593" s="37"/>
      <c r="C593" s="61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2.75" customHeight="1">
      <c r="A594" s="25"/>
      <c r="B594" s="37"/>
      <c r="C594" s="61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2.75" customHeight="1">
      <c r="A595" s="25"/>
      <c r="B595" s="37"/>
      <c r="C595" s="61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2.75" customHeight="1">
      <c r="A596" s="25"/>
      <c r="B596" s="37"/>
      <c r="C596" s="61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2.75" customHeight="1">
      <c r="A597" s="25"/>
      <c r="B597" s="37"/>
      <c r="C597" s="61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2.75" customHeight="1">
      <c r="A598" s="25"/>
      <c r="B598" s="37"/>
      <c r="C598" s="61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2.75" customHeight="1">
      <c r="A599" s="25"/>
      <c r="B599" s="37"/>
      <c r="C599" s="61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2.75" customHeight="1">
      <c r="A600" s="25"/>
      <c r="B600" s="37"/>
      <c r="C600" s="61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2.75" customHeight="1">
      <c r="A601" s="25"/>
      <c r="B601" s="37"/>
      <c r="C601" s="61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2.75" customHeight="1">
      <c r="A602" s="25"/>
      <c r="B602" s="37"/>
      <c r="C602" s="61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2.75" customHeight="1">
      <c r="A603" s="25"/>
      <c r="B603" s="37"/>
      <c r="C603" s="61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2.75" customHeight="1">
      <c r="A604" s="25"/>
      <c r="B604" s="37"/>
      <c r="C604" s="61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2.75" customHeight="1">
      <c r="A605" s="25"/>
      <c r="B605" s="37"/>
      <c r="C605" s="61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2.75" customHeight="1">
      <c r="A606" s="25"/>
      <c r="B606" s="37"/>
      <c r="C606" s="61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2.75" customHeight="1">
      <c r="A607" s="25"/>
      <c r="B607" s="37"/>
      <c r="C607" s="61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2.75" customHeight="1">
      <c r="A608" s="25"/>
      <c r="B608" s="37"/>
      <c r="C608" s="61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2.75" customHeight="1">
      <c r="A609" s="25"/>
      <c r="B609" s="37"/>
      <c r="C609" s="61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2.75" customHeight="1">
      <c r="A610" s="25"/>
      <c r="B610" s="37"/>
      <c r="C610" s="61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2.75" customHeight="1">
      <c r="A611" s="25"/>
      <c r="B611" s="37"/>
      <c r="C611" s="61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2.75" customHeight="1">
      <c r="A612" s="25"/>
      <c r="B612" s="37"/>
      <c r="C612" s="61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2.75" customHeight="1">
      <c r="A613" s="25"/>
      <c r="B613" s="37"/>
      <c r="C613" s="61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2.75" customHeight="1">
      <c r="A614" s="25"/>
      <c r="B614" s="37"/>
      <c r="C614" s="61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2.75" customHeight="1">
      <c r="A615" s="25"/>
      <c r="B615" s="37"/>
      <c r="C615" s="61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2.75" customHeight="1">
      <c r="A616" s="25"/>
      <c r="B616" s="37"/>
      <c r="C616" s="61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2.75" customHeight="1">
      <c r="A617" s="25"/>
      <c r="B617" s="37"/>
      <c r="C617" s="61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2.75" customHeight="1">
      <c r="A618" s="25"/>
      <c r="B618" s="37"/>
      <c r="C618" s="61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2.75" customHeight="1">
      <c r="A619" s="25"/>
      <c r="B619" s="37"/>
      <c r="C619" s="61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2.75" customHeight="1">
      <c r="A620" s="25"/>
      <c r="B620" s="37"/>
      <c r="C620" s="61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2.75" customHeight="1">
      <c r="A621" s="25"/>
      <c r="B621" s="37"/>
      <c r="C621" s="61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2.75" customHeight="1">
      <c r="A622" s="25"/>
      <c r="B622" s="37"/>
      <c r="C622" s="61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2.75" customHeight="1">
      <c r="A623" s="25"/>
      <c r="B623" s="37"/>
      <c r="C623" s="61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2.75" customHeight="1">
      <c r="A624" s="25"/>
      <c r="B624" s="37"/>
      <c r="C624" s="61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2.75" customHeight="1">
      <c r="A625" s="25"/>
      <c r="B625" s="37"/>
      <c r="C625" s="61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2.75" customHeight="1">
      <c r="A626" s="25"/>
      <c r="B626" s="37"/>
      <c r="C626" s="61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2.75" customHeight="1">
      <c r="A627" s="25"/>
      <c r="B627" s="37"/>
      <c r="C627" s="61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2.75" customHeight="1">
      <c r="A628" s="25"/>
      <c r="B628" s="37"/>
      <c r="C628" s="61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2.75" customHeight="1">
      <c r="A629" s="25"/>
      <c r="B629" s="37"/>
      <c r="C629" s="61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2.75" customHeight="1">
      <c r="A630" s="25"/>
      <c r="B630" s="37"/>
      <c r="C630" s="61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2.75" customHeight="1">
      <c r="A631" s="25"/>
      <c r="B631" s="37"/>
      <c r="C631" s="61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2.75" customHeight="1">
      <c r="A632" s="25"/>
      <c r="B632" s="37"/>
      <c r="C632" s="61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2.75" customHeight="1">
      <c r="A633" s="25"/>
      <c r="B633" s="37"/>
      <c r="C633" s="61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2.75" customHeight="1">
      <c r="A634" s="25"/>
      <c r="B634" s="37"/>
      <c r="C634" s="61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2.75" customHeight="1">
      <c r="A635" s="25"/>
      <c r="B635" s="37"/>
      <c r="C635" s="61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2.75" customHeight="1">
      <c r="A636" s="25"/>
      <c r="B636" s="37"/>
      <c r="C636" s="61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2.75" customHeight="1">
      <c r="A637" s="25"/>
      <c r="B637" s="37"/>
      <c r="C637" s="61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2.75" customHeight="1">
      <c r="A638" s="25"/>
      <c r="B638" s="37"/>
      <c r="C638" s="61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2.75" customHeight="1">
      <c r="A639" s="25"/>
      <c r="B639" s="37"/>
      <c r="C639" s="61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2.75" customHeight="1">
      <c r="A640" s="25"/>
      <c r="B640" s="37"/>
      <c r="C640" s="61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2.75" customHeight="1">
      <c r="A641" s="25"/>
      <c r="B641" s="37"/>
      <c r="C641" s="61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2.75" customHeight="1">
      <c r="A642" s="25"/>
      <c r="B642" s="37"/>
      <c r="C642" s="61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2.75" customHeight="1">
      <c r="A643" s="25"/>
      <c r="B643" s="37"/>
      <c r="C643" s="61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2.75" customHeight="1">
      <c r="A644" s="25"/>
      <c r="B644" s="37"/>
      <c r="C644" s="61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2.75" customHeight="1">
      <c r="A645" s="25"/>
      <c r="B645" s="37"/>
      <c r="C645" s="61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2.75" customHeight="1">
      <c r="A646" s="25"/>
      <c r="B646" s="37"/>
      <c r="C646" s="61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2.75" customHeight="1">
      <c r="A647" s="25"/>
      <c r="B647" s="37"/>
      <c r="C647" s="61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2.75" customHeight="1">
      <c r="A648" s="25"/>
      <c r="B648" s="37"/>
      <c r="C648" s="61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2.75" customHeight="1">
      <c r="A649" s="25"/>
      <c r="B649" s="37"/>
      <c r="C649" s="61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2.75" customHeight="1">
      <c r="A650" s="25"/>
      <c r="B650" s="37"/>
      <c r="C650" s="61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2.75" customHeight="1">
      <c r="A651" s="25"/>
      <c r="B651" s="37"/>
      <c r="C651" s="61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2.75" customHeight="1">
      <c r="A652" s="25"/>
      <c r="B652" s="37"/>
      <c r="C652" s="61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2.75" customHeight="1">
      <c r="A653" s="25"/>
      <c r="B653" s="37"/>
      <c r="C653" s="61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2.75" customHeight="1">
      <c r="A654" s="25"/>
      <c r="B654" s="37"/>
      <c r="C654" s="61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2.75" customHeight="1">
      <c r="A655" s="25"/>
      <c r="B655" s="37"/>
      <c r="C655" s="61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2.75" customHeight="1">
      <c r="A656" s="25"/>
      <c r="B656" s="37"/>
      <c r="C656" s="61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2.75" customHeight="1">
      <c r="A657" s="25"/>
      <c r="B657" s="37"/>
      <c r="C657" s="61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2.75" customHeight="1">
      <c r="A658" s="25"/>
      <c r="B658" s="37"/>
      <c r="C658" s="61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2.75" customHeight="1">
      <c r="A659" s="25"/>
      <c r="B659" s="37"/>
      <c r="C659" s="61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2.75" customHeight="1">
      <c r="A660" s="25"/>
      <c r="B660" s="37"/>
      <c r="C660" s="61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2.75" customHeight="1">
      <c r="A661" s="25"/>
      <c r="B661" s="37"/>
      <c r="C661" s="61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2.75" customHeight="1">
      <c r="A662" s="25"/>
      <c r="B662" s="37"/>
      <c r="C662" s="61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2.75" customHeight="1">
      <c r="A663" s="25"/>
      <c r="B663" s="37"/>
      <c r="C663" s="61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2.75" customHeight="1">
      <c r="A664" s="25"/>
      <c r="B664" s="37"/>
      <c r="C664" s="61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2.75" customHeight="1">
      <c r="A665" s="25"/>
      <c r="B665" s="37"/>
      <c r="C665" s="61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2.75" customHeight="1">
      <c r="A666" s="25"/>
      <c r="B666" s="37"/>
      <c r="C666" s="61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2.75" customHeight="1">
      <c r="A667" s="25"/>
      <c r="B667" s="37"/>
      <c r="C667" s="61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2.75" customHeight="1">
      <c r="A668" s="25"/>
      <c r="B668" s="37"/>
      <c r="C668" s="61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2.75" customHeight="1">
      <c r="A669" s="25"/>
      <c r="B669" s="37"/>
      <c r="C669" s="61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2.75" customHeight="1">
      <c r="A670" s="25"/>
      <c r="B670" s="37"/>
      <c r="C670" s="61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2.75" customHeight="1">
      <c r="A671" s="25"/>
      <c r="B671" s="37"/>
      <c r="C671" s="61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2.75" customHeight="1">
      <c r="A672" s="25"/>
      <c r="B672" s="37"/>
      <c r="C672" s="61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2.75" customHeight="1">
      <c r="A673" s="25"/>
      <c r="B673" s="37"/>
      <c r="C673" s="61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2.75" customHeight="1">
      <c r="A674" s="25"/>
      <c r="B674" s="37"/>
      <c r="C674" s="61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2.75" customHeight="1">
      <c r="A675" s="25"/>
      <c r="B675" s="37"/>
      <c r="C675" s="61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2.75" customHeight="1">
      <c r="A676" s="25"/>
      <c r="B676" s="37"/>
      <c r="C676" s="61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2.75" customHeight="1">
      <c r="A677" s="25"/>
      <c r="B677" s="37"/>
      <c r="C677" s="61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2.75" customHeight="1">
      <c r="A678" s="25"/>
      <c r="B678" s="37"/>
      <c r="C678" s="61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2.75" customHeight="1">
      <c r="A679" s="25"/>
      <c r="B679" s="37"/>
      <c r="C679" s="61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2.75" customHeight="1">
      <c r="A680" s="25"/>
      <c r="B680" s="37"/>
      <c r="C680" s="61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2.75" customHeight="1">
      <c r="A681" s="25"/>
      <c r="B681" s="37"/>
      <c r="C681" s="61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2.75" customHeight="1">
      <c r="A682" s="25"/>
      <c r="B682" s="37"/>
      <c r="C682" s="61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2.75" customHeight="1">
      <c r="A683" s="25"/>
      <c r="B683" s="37"/>
      <c r="C683" s="61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2.75" customHeight="1">
      <c r="A684" s="25"/>
      <c r="B684" s="37"/>
      <c r="C684" s="61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2.75" customHeight="1">
      <c r="A685" s="25"/>
      <c r="B685" s="37"/>
      <c r="C685" s="61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2.75" customHeight="1">
      <c r="A686" s="25"/>
      <c r="B686" s="37"/>
      <c r="C686" s="61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2.75" customHeight="1">
      <c r="A687" s="25"/>
      <c r="B687" s="37"/>
      <c r="C687" s="61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2.75" customHeight="1">
      <c r="A688" s="25"/>
      <c r="B688" s="37"/>
      <c r="C688" s="61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2.75" customHeight="1">
      <c r="A689" s="25"/>
      <c r="B689" s="37"/>
      <c r="C689" s="61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2.75" customHeight="1">
      <c r="A690" s="25"/>
      <c r="B690" s="37"/>
      <c r="C690" s="61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2.75" customHeight="1">
      <c r="A691" s="25"/>
      <c r="B691" s="37"/>
      <c r="C691" s="61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2.75" customHeight="1">
      <c r="A692" s="25"/>
      <c r="B692" s="37"/>
      <c r="C692" s="61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2.75" customHeight="1">
      <c r="A693" s="25"/>
      <c r="B693" s="37"/>
      <c r="C693" s="61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2.75" customHeight="1">
      <c r="A694" s="25"/>
      <c r="B694" s="37"/>
      <c r="C694" s="61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2.75" customHeight="1">
      <c r="A695" s="25"/>
      <c r="B695" s="37"/>
      <c r="C695" s="61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2.75" customHeight="1">
      <c r="A696" s="25"/>
      <c r="B696" s="37"/>
      <c r="C696" s="61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2.75" customHeight="1">
      <c r="A697" s="25"/>
      <c r="B697" s="37"/>
      <c r="C697" s="61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2.75" customHeight="1">
      <c r="A698" s="25"/>
      <c r="B698" s="37"/>
      <c r="C698" s="61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2.75" customHeight="1">
      <c r="A699" s="25"/>
      <c r="B699" s="37"/>
      <c r="C699" s="61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2.75" customHeight="1">
      <c r="A700" s="25"/>
      <c r="B700" s="37"/>
      <c r="C700" s="61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2.75" customHeight="1">
      <c r="A701" s="25"/>
      <c r="B701" s="37"/>
      <c r="C701" s="61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2.75" customHeight="1">
      <c r="A702" s="25"/>
      <c r="B702" s="37"/>
      <c r="C702" s="61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2.75" customHeight="1">
      <c r="A703" s="25"/>
      <c r="B703" s="37"/>
      <c r="C703" s="61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2.75" customHeight="1">
      <c r="A704" s="25"/>
      <c r="B704" s="37"/>
      <c r="C704" s="61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2.75" customHeight="1">
      <c r="A705" s="25"/>
      <c r="B705" s="37"/>
      <c r="C705" s="61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2.75" customHeight="1">
      <c r="A706" s="25"/>
      <c r="B706" s="37"/>
      <c r="C706" s="61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2.75" customHeight="1">
      <c r="A707" s="25"/>
      <c r="B707" s="37"/>
      <c r="C707" s="61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2.75" customHeight="1">
      <c r="A708" s="25"/>
      <c r="B708" s="37"/>
      <c r="C708" s="61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2.75" customHeight="1">
      <c r="A709" s="25"/>
      <c r="B709" s="37"/>
      <c r="C709" s="61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2.75" customHeight="1">
      <c r="A710" s="25"/>
      <c r="B710" s="37"/>
      <c r="C710" s="61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2.75" customHeight="1">
      <c r="A711" s="25"/>
      <c r="B711" s="37"/>
      <c r="C711" s="61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2.75" customHeight="1">
      <c r="A712" s="25"/>
      <c r="B712" s="37"/>
      <c r="C712" s="61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2.75" customHeight="1">
      <c r="A713" s="25"/>
      <c r="B713" s="37"/>
      <c r="C713" s="61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2.75" customHeight="1">
      <c r="A714" s="25"/>
      <c r="B714" s="37"/>
      <c r="C714" s="61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2.75" customHeight="1">
      <c r="A715" s="25"/>
      <c r="B715" s="37"/>
      <c r="C715" s="61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2.75" customHeight="1">
      <c r="A716" s="25"/>
      <c r="B716" s="37"/>
      <c r="C716" s="61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2.75" customHeight="1">
      <c r="A717" s="25"/>
      <c r="B717" s="37"/>
      <c r="C717" s="61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2.75" customHeight="1">
      <c r="A718" s="25"/>
      <c r="B718" s="37"/>
      <c r="C718" s="61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2.75" customHeight="1">
      <c r="A719" s="25"/>
      <c r="B719" s="37"/>
      <c r="C719" s="61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2.75" customHeight="1">
      <c r="A720" s="25"/>
      <c r="B720" s="37"/>
      <c r="C720" s="61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2.75" customHeight="1">
      <c r="A721" s="25"/>
      <c r="B721" s="37"/>
      <c r="C721" s="61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2.75" customHeight="1">
      <c r="A722" s="25"/>
      <c r="B722" s="37"/>
      <c r="C722" s="61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2.75" customHeight="1">
      <c r="A723" s="25"/>
      <c r="B723" s="37"/>
      <c r="C723" s="61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2.75" customHeight="1">
      <c r="A724" s="25"/>
      <c r="B724" s="37"/>
      <c r="C724" s="61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2.75" customHeight="1">
      <c r="A725" s="25"/>
      <c r="B725" s="37"/>
      <c r="C725" s="61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2.75" customHeight="1">
      <c r="A726" s="25"/>
      <c r="B726" s="37"/>
      <c r="C726" s="61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2.75" customHeight="1">
      <c r="A727" s="25"/>
      <c r="B727" s="37"/>
      <c r="C727" s="61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2.75" customHeight="1">
      <c r="A728" s="25"/>
      <c r="B728" s="37"/>
      <c r="C728" s="61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2.75" customHeight="1">
      <c r="A729" s="25"/>
      <c r="B729" s="37"/>
      <c r="C729" s="61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2.75" customHeight="1">
      <c r="A730" s="25"/>
      <c r="B730" s="37"/>
      <c r="C730" s="61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2.75" customHeight="1">
      <c r="A731" s="25"/>
      <c r="B731" s="37"/>
      <c r="C731" s="61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2.75" customHeight="1">
      <c r="A732" s="25"/>
      <c r="B732" s="37"/>
      <c r="C732" s="61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2.75" customHeight="1">
      <c r="A733" s="25"/>
      <c r="B733" s="37"/>
      <c r="C733" s="61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2.75" customHeight="1">
      <c r="A734" s="25"/>
      <c r="B734" s="37"/>
      <c r="C734" s="61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2.75" customHeight="1">
      <c r="A735" s="25"/>
      <c r="B735" s="37"/>
      <c r="C735" s="61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2.75" customHeight="1">
      <c r="A736" s="25"/>
      <c r="B736" s="37"/>
      <c r="C736" s="61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2.75" customHeight="1">
      <c r="A737" s="25"/>
      <c r="B737" s="37"/>
      <c r="C737" s="61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2.75" customHeight="1">
      <c r="A738" s="25"/>
      <c r="B738" s="37"/>
      <c r="C738" s="61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2.75" customHeight="1">
      <c r="A739" s="25"/>
      <c r="B739" s="37"/>
      <c r="C739" s="61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2.75" customHeight="1">
      <c r="A740" s="25"/>
      <c r="B740" s="37"/>
      <c r="C740" s="61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2.75" customHeight="1">
      <c r="A741" s="25"/>
      <c r="B741" s="37"/>
      <c r="C741" s="61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2.75" customHeight="1">
      <c r="A742" s="25"/>
      <c r="B742" s="37"/>
      <c r="C742" s="61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2.75" customHeight="1">
      <c r="A743" s="25"/>
      <c r="B743" s="37"/>
      <c r="C743" s="61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2.75" customHeight="1">
      <c r="A744" s="25"/>
      <c r="B744" s="37"/>
      <c r="C744" s="61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2.75" customHeight="1">
      <c r="A745" s="25"/>
      <c r="B745" s="37"/>
      <c r="C745" s="61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2.75" customHeight="1">
      <c r="A746" s="25"/>
      <c r="B746" s="37"/>
      <c r="C746" s="61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2.75" customHeight="1">
      <c r="A747" s="25"/>
      <c r="B747" s="37"/>
      <c r="C747" s="61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2.75" customHeight="1">
      <c r="A748" s="25"/>
      <c r="B748" s="37"/>
      <c r="C748" s="61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2.75" customHeight="1">
      <c r="A749" s="25"/>
      <c r="B749" s="37"/>
      <c r="C749" s="61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2.75" customHeight="1">
      <c r="A750" s="25"/>
      <c r="B750" s="37"/>
      <c r="C750" s="61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2.75" customHeight="1">
      <c r="A751" s="25"/>
      <c r="B751" s="37"/>
      <c r="C751" s="61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2.75" customHeight="1">
      <c r="A752" s="25"/>
      <c r="B752" s="37"/>
      <c r="C752" s="61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2.75" customHeight="1">
      <c r="A753" s="25"/>
      <c r="B753" s="37"/>
      <c r="C753" s="61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2.75" customHeight="1">
      <c r="A754" s="25"/>
      <c r="B754" s="37"/>
      <c r="C754" s="61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2.75" customHeight="1">
      <c r="A755" s="25"/>
      <c r="B755" s="37"/>
      <c r="C755" s="61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2.75" customHeight="1">
      <c r="A756" s="25"/>
      <c r="B756" s="37"/>
      <c r="C756" s="61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2.75" customHeight="1">
      <c r="A757" s="25"/>
      <c r="B757" s="37"/>
      <c r="C757" s="61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2.75" customHeight="1">
      <c r="A758" s="25"/>
      <c r="B758" s="37"/>
      <c r="C758" s="61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2.75" customHeight="1">
      <c r="A759" s="25"/>
      <c r="B759" s="37"/>
      <c r="C759" s="61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2.75" customHeight="1">
      <c r="A760" s="25"/>
      <c r="B760" s="37"/>
      <c r="C760" s="61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2.75" customHeight="1">
      <c r="A761" s="25"/>
      <c r="B761" s="37"/>
      <c r="C761" s="61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2.75" customHeight="1">
      <c r="A762" s="25"/>
      <c r="B762" s="37"/>
      <c r="C762" s="61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2.75" customHeight="1">
      <c r="A763" s="25"/>
      <c r="B763" s="37"/>
      <c r="C763" s="61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2.75" customHeight="1">
      <c r="A764" s="25"/>
      <c r="B764" s="37"/>
      <c r="C764" s="61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2.75" customHeight="1">
      <c r="A765" s="25"/>
      <c r="B765" s="37"/>
      <c r="C765" s="61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2.75" customHeight="1">
      <c r="A766" s="25"/>
      <c r="B766" s="37"/>
      <c r="C766" s="61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2.75" customHeight="1">
      <c r="A767" s="25"/>
      <c r="B767" s="37"/>
      <c r="C767" s="61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2.75" customHeight="1">
      <c r="A768" s="25"/>
      <c r="B768" s="37"/>
      <c r="C768" s="61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2.75" customHeight="1">
      <c r="A769" s="25"/>
      <c r="B769" s="37"/>
      <c r="C769" s="61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2.75" customHeight="1">
      <c r="A770" s="25"/>
      <c r="B770" s="37"/>
      <c r="C770" s="61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2.75" customHeight="1">
      <c r="A771" s="25"/>
      <c r="B771" s="37"/>
      <c r="C771" s="61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2.75" customHeight="1">
      <c r="A772" s="25"/>
      <c r="B772" s="37"/>
      <c r="C772" s="61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2.75" customHeight="1">
      <c r="A773" s="25"/>
      <c r="B773" s="37"/>
      <c r="C773" s="61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2.75" customHeight="1">
      <c r="A774" s="25"/>
      <c r="B774" s="37"/>
      <c r="C774" s="61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2.75" customHeight="1">
      <c r="A775" s="25"/>
      <c r="B775" s="37"/>
      <c r="C775" s="61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2.75" customHeight="1">
      <c r="A776" s="25"/>
      <c r="B776" s="37"/>
      <c r="C776" s="61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2.75" customHeight="1">
      <c r="A777" s="25"/>
      <c r="B777" s="37"/>
      <c r="C777" s="61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2.75" customHeight="1">
      <c r="A778" s="25"/>
      <c r="B778" s="37"/>
      <c r="C778" s="61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2.75" customHeight="1">
      <c r="A779" s="25"/>
      <c r="B779" s="37"/>
      <c r="C779" s="61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2.75" customHeight="1">
      <c r="A780" s="25"/>
      <c r="B780" s="37"/>
      <c r="C780" s="61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2.75" customHeight="1">
      <c r="A781" s="25"/>
      <c r="B781" s="37"/>
      <c r="C781" s="61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2.75" customHeight="1">
      <c r="A782" s="25"/>
      <c r="B782" s="37"/>
      <c r="C782" s="61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2.75" customHeight="1">
      <c r="A783" s="25"/>
      <c r="B783" s="37"/>
      <c r="C783" s="61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2.75" customHeight="1">
      <c r="A784" s="25"/>
      <c r="B784" s="37"/>
      <c r="C784" s="61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2.75" customHeight="1">
      <c r="A785" s="25"/>
      <c r="B785" s="37"/>
      <c r="C785" s="61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2.75" customHeight="1">
      <c r="A786" s="25"/>
      <c r="B786" s="37"/>
      <c r="C786" s="61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2.75" customHeight="1">
      <c r="A787" s="25"/>
      <c r="B787" s="37"/>
      <c r="C787" s="61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2.75" customHeight="1">
      <c r="A788" s="25"/>
      <c r="B788" s="37"/>
      <c r="C788" s="61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2.75" customHeight="1">
      <c r="A789" s="25"/>
      <c r="B789" s="37"/>
      <c r="C789" s="61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2.75" customHeight="1">
      <c r="A790" s="25"/>
      <c r="B790" s="37"/>
      <c r="C790" s="61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2.75" customHeight="1">
      <c r="A791" s="25"/>
      <c r="B791" s="37"/>
      <c r="C791" s="61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2.75" customHeight="1">
      <c r="A792" s="25"/>
      <c r="B792" s="37"/>
      <c r="C792" s="61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2.75" customHeight="1">
      <c r="A793" s="25"/>
      <c r="B793" s="37"/>
      <c r="C793" s="61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2.75" customHeight="1">
      <c r="A794" s="25"/>
      <c r="B794" s="37"/>
      <c r="C794" s="61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2.75" customHeight="1">
      <c r="A795" s="25"/>
      <c r="B795" s="37"/>
      <c r="C795" s="61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2.75" customHeight="1">
      <c r="A796" s="25"/>
      <c r="B796" s="37"/>
      <c r="C796" s="61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2.75" customHeight="1">
      <c r="A797" s="25"/>
      <c r="B797" s="37"/>
      <c r="C797" s="61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2.75" customHeight="1">
      <c r="A798" s="25"/>
      <c r="B798" s="37"/>
      <c r="C798" s="61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2.75" customHeight="1">
      <c r="A799" s="25"/>
      <c r="B799" s="37"/>
      <c r="C799" s="61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2.75" customHeight="1">
      <c r="A800" s="25"/>
      <c r="B800" s="37"/>
      <c r="C800" s="61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2.75" customHeight="1">
      <c r="A801" s="25"/>
      <c r="B801" s="37"/>
      <c r="C801" s="61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2.75" customHeight="1">
      <c r="A802" s="25"/>
      <c r="B802" s="37"/>
      <c r="C802" s="61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2.75" customHeight="1">
      <c r="A803" s="25"/>
      <c r="B803" s="37"/>
      <c r="C803" s="61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2.75" customHeight="1">
      <c r="A804" s="25"/>
      <c r="B804" s="37"/>
      <c r="C804" s="61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2.75" customHeight="1">
      <c r="A805" s="25"/>
      <c r="B805" s="37"/>
      <c r="C805" s="61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2.75" customHeight="1">
      <c r="A806" s="25"/>
      <c r="B806" s="37"/>
      <c r="C806" s="61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2.75" customHeight="1">
      <c r="A807" s="25"/>
      <c r="B807" s="37"/>
      <c r="C807" s="61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2.75" customHeight="1">
      <c r="A808" s="25"/>
      <c r="B808" s="37"/>
      <c r="C808" s="61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2.75" customHeight="1">
      <c r="A809" s="25"/>
      <c r="B809" s="37"/>
      <c r="C809" s="61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2.75" customHeight="1">
      <c r="A810" s="25"/>
      <c r="B810" s="37"/>
      <c r="C810" s="61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2.75" customHeight="1">
      <c r="A811" s="25"/>
      <c r="B811" s="37"/>
      <c r="C811" s="61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2.75" customHeight="1">
      <c r="A812" s="25"/>
      <c r="B812" s="37"/>
      <c r="C812" s="61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2.75" customHeight="1">
      <c r="A813" s="25"/>
      <c r="B813" s="37"/>
      <c r="C813" s="61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2.75" customHeight="1">
      <c r="A814" s="25"/>
      <c r="B814" s="37"/>
      <c r="C814" s="61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2.75" customHeight="1">
      <c r="A815" s="25"/>
      <c r="B815" s="37"/>
      <c r="C815" s="61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2.75" customHeight="1">
      <c r="A816" s="25"/>
      <c r="B816" s="37"/>
      <c r="C816" s="61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2.75" customHeight="1">
      <c r="A817" s="25"/>
      <c r="B817" s="37"/>
      <c r="C817" s="61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2.75" customHeight="1">
      <c r="A818" s="25"/>
      <c r="B818" s="37"/>
      <c r="C818" s="61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2.75" customHeight="1">
      <c r="A819" s="25"/>
      <c r="B819" s="37"/>
      <c r="C819" s="61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2.75" customHeight="1">
      <c r="A820" s="25"/>
      <c r="B820" s="37"/>
      <c r="C820" s="61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2.75" customHeight="1">
      <c r="A821" s="25"/>
      <c r="B821" s="37"/>
      <c r="C821" s="61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2.75" customHeight="1">
      <c r="A822" s="25"/>
      <c r="B822" s="37"/>
      <c r="C822" s="61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2.75" customHeight="1">
      <c r="A823" s="25"/>
      <c r="B823" s="37"/>
      <c r="C823" s="61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2.75" customHeight="1">
      <c r="A824" s="25"/>
      <c r="B824" s="37"/>
      <c r="C824" s="61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2.75" customHeight="1">
      <c r="A825" s="25"/>
      <c r="B825" s="37"/>
      <c r="C825" s="61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2.75" customHeight="1">
      <c r="A826" s="25"/>
      <c r="B826" s="37"/>
      <c r="C826" s="61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2.75" customHeight="1">
      <c r="A827" s="25"/>
      <c r="B827" s="37"/>
      <c r="C827" s="61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2.75" customHeight="1">
      <c r="A828" s="25"/>
      <c r="B828" s="37"/>
      <c r="C828" s="61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2.75" customHeight="1">
      <c r="A829" s="25"/>
      <c r="B829" s="37"/>
      <c r="C829" s="61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2.75" customHeight="1">
      <c r="A830" s="25"/>
      <c r="B830" s="37"/>
      <c r="C830" s="61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2.75" customHeight="1">
      <c r="A831" s="25"/>
      <c r="B831" s="37"/>
      <c r="C831" s="61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2.75" customHeight="1">
      <c r="A832" s="25"/>
      <c r="B832" s="37"/>
      <c r="C832" s="61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2.75" customHeight="1">
      <c r="A833" s="25"/>
      <c r="B833" s="37"/>
      <c r="C833" s="61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2.75" customHeight="1">
      <c r="A834" s="25"/>
      <c r="B834" s="37"/>
      <c r="C834" s="61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2.75" customHeight="1">
      <c r="A835" s="25"/>
      <c r="B835" s="37"/>
      <c r="C835" s="61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2.75" customHeight="1">
      <c r="A836" s="25"/>
      <c r="B836" s="37"/>
      <c r="C836" s="61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2.75" customHeight="1">
      <c r="A837" s="25"/>
      <c r="B837" s="37"/>
      <c r="C837" s="61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2.75" customHeight="1">
      <c r="A838" s="25"/>
      <c r="B838" s="37"/>
      <c r="C838" s="61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2.75" customHeight="1">
      <c r="A839" s="25"/>
      <c r="B839" s="37"/>
      <c r="C839" s="61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2.75" customHeight="1">
      <c r="A840" s="25"/>
      <c r="B840" s="37"/>
      <c r="C840" s="61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2.75" customHeight="1">
      <c r="A841" s="25"/>
      <c r="B841" s="37"/>
      <c r="C841" s="61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2.75" customHeight="1">
      <c r="A842" s="25"/>
      <c r="B842" s="37"/>
      <c r="C842" s="61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2.75" customHeight="1">
      <c r="A843" s="25"/>
      <c r="B843" s="37"/>
      <c r="C843" s="61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2.75" customHeight="1">
      <c r="A844" s="25"/>
      <c r="B844" s="37"/>
      <c r="C844" s="61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2.75" customHeight="1">
      <c r="A845" s="25"/>
      <c r="B845" s="37"/>
      <c r="C845" s="61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2.75" customHeight="1">
      <c r="A846" s="25"/>
      <c r="B846" s="37"/>
      <c r="C846" s="61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2.75" customHeight="1">
      <c r="A847" s="25"/>
      <c r="B847" s="37"/>
      <c r="C847" s="61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2.75" customHeight="1">
      <c r="A848" s="25"/>
      <c r="B848" s="37"/>
      <c r="C848" s="61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2.75" customHeight="1">
      <c r="A849" s="25"/>
      <c r="B849" s="37"/>
      <c r="C849" s="61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2.75" customHeight="1">
      <c r="A850" s="25"/>
      <c r="B850" s="37"/>
      <c r="C850" s="61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2.75" customHeight="1">
      <c r="A851" s="25"/>
      <c r="B851" s="37"/>
      <c r="C851" s="61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2.75" customHeight="1">
      <c r="A852" s="25"/>
      <c r="B852" s="37"/>
      <c r="C852" s="61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2.75" customHeight="1">
      <c r="A853" s="25"/>
      <c r="B853" s="37"/>
      <c r="C853" s="61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2.75" customHeight="1">
      <c r="A854" s="25"/>
      <c r="B854" s="37"/>
      <c r="C854" s="61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2.75" customHeight="1">
      <c r="A855" s="25"/>
      <c r="B855" s="37"/>
      <c r="C855" s="61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2.75" customHeight="1">
      <c r="A856" s="25"/>
      <c r="B856" s="37"/>
      <c r="C856" s="61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2.75" customHeight="1">
      <c r="A857" s="25"/>
      <c r="B857" s="37"/>
      <c r="C857" s="61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2.75" customHeight="1">
      <c r="A858" s="25"/>
      <c r="B858" s="37"/>
      <c r="C858" s="61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2.75" customHeight="1">
      <c r="A859" s="25"/>
      <c r="B859" s="37"/>
      <c r="C859" s="61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2.75" customHeight="1">
      <c r="A860" s="25"/>
      <c r="B860" s="37"/>
      <c r="C860" s="61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2.75" customHeight="1">
      <c r="A861" s="25"/>
      <c r="B861" s="37"/>
      <c r="C861" s="61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2.75" customHeight="1">
      <c r="A862" s="25"/>
      <c r="B862" s="37"/>
      <c r="C862" s="61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2.75" customHeight="1">
      <c r="A863" s="25"/>
      <c r="B863" s="37"/>
      <c r="C863" s="61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2.75" customHeight="1">
      <c r="A864" s="25"/>
      <c r="B864" s="37"/>
      <c r="C864" s="61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2.75" customHeight="1">
      <c r="A865" s="25"/>
      <c r="B865" s="37"/>
      <c r="C865" s="61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2.75" customHeight="1">
      <c r="A866" s="25"/>
      <c r="B866" s="37"/>
      <c r="C866" s="61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2.75" customHeight="1">
      <c r="A867" s="25"/>
      <c r="B867" s="37"/>
      <c r="C867" s="61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2.75" customHeight="1">
      <c r="A868" s="25"/>
      <c r="B868" s="37"/>
      <c r="C868" s="61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2.75" customHeight="1">
      <c r="A869" s="25"/>
      <c r="B869" s="37"/>
      <c r="C869" s="61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2.75" customHeight="1">
      <c r="A870" s="25"/>
      <c r="B870" s="37"/>
      <c r="C870" s="61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2.75" customHeight="1">
      <c r="A871" s="25"/>
      <c r="B871" s="37"/>
      <c r="C871" s="61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2.75" customHeight="1">
      <c r="A872" s="25"/>
      <c r="B872" s="37"/>
      <c r="C872" s="61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2.75" customHeight="1">
      <c r="A873" s="25"/>
      <c r="B873" s="37"/>
      <c r="C873" s="61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2.75" customHeight="1">
      <c r="A874" s="25"/>
      <c r="B874" s="37"/>
      <c r="C874" s="61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2.75" customHeight="1">
      <c r="A875" s="25"/>
      <c r="B875" s="37"/>
      <c r="C875" s="61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2.75" customHeight="1">
      <c r="A876" s="25"/>
      <c r="B876" s="37"/>
      <c r="C876" s="61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2.75" customHeight="1">
      <c r="A877" s="25"/>
      <c r="B877" s="37"/>
      <c r="C877" s="61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2.75" customHeight="1">
      <c r="A878" s="25"/>
      <c r="B878" s="37"/>
      <c r="C878" s="61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2.75" customHeight="1">
      <c r="A879" s="25"/>
      <c r="B879" s="37"/>
      <c r="C879" s="61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2.75" customHeight="1">
      <c r="A880" s="25"/>
      <c r="B880" s="37"/>
      <c r="C880" s="61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2.75" customHeight="1">
      <c r="A881" s="25"/>
      <c r="B881" s="37"/>
      <c r="C881" s="61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2.75" customHeight="1">
      <c r="A882" s="25"/>
      <c r="B882" s="37"/>
      <c r="C882" s="61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2.75" customHeight="1">
      <c r="A883" s="25"/>
      <c r="B883" s="37"/>
      <c r="C883" s="61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2.75" customHeight="1">
      <c r="A884" s="25"/>
      <c r="B884" s="37"/>
      <c r="C884" s="61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2.75" customHeight="1">
      <c r="A885" s="25"/>
      <c r="B885" s="37"/>
      <c r="C885" s="61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2.75" customHeight="1">
      <c r="A886" s="25"/>
      <c r="B886" s="37"/>
      <c r="C886" s="61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2.75" customHeight="1">
      <c r="A887" s="25"/>
      <c r="B887" s="37"/>
      <c r="C887" s="61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2.75" customHeight="1">
      <c r="A888" s="25"/>
      <c r="B888" s="37"/>
      <c r="C888" s="61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2.75" customHeight="1">
      <c r="A889" s="25"/>
      <c r="B889" s="37"/>
      <c r="C889" s="61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2.75" customHeight="1">
      <c r="A890" s="25"/>
      <c r="B890" s="37"/>
      <c r="C890" s="61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2.75" customHeight="1">
      <c r="A891" s="25"/>
      <c r="B891" s="37"/>
      <c r="C891" s="61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2.75" customHeight="1">
      <c r="A892" s="25"/>
      <c r="B892" s="37"/>
      <c r="C892" s="61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2.75" customHeight="1">
      <c r="A893" s="25"/>
      <c r="B893" s="37"/>
      <c r="C893" s="61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2.75" customHeight="1">
      <c r="A894" s="25"/>
      <c r="B894" s="37"/>
      <c r="C894" s="61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2.75" customHeight="1">
      <c r="A895" s="25"/>
      <c r="B895" s="37"/>
      <c r="C895" s="61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2.75" customHeight="1">
      <c r="A896" s="25"/>
      <c r="B896" s="37"/>
      <c r="C896" s="61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2.75" customHeight="1">
      <c r="A897" s="25"/>
      <c r="B897" s="37"/>
      <c r="C897" s="61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2.75" customHeight="1">
      <c r="A898" s="25"/>
      <c r="B898" s="37"/>
      <c r="C898" s="61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2.75" customHeight="1">
      <c r="A899" s="25"/>
      <c r="B899" s="37"/>
      <c r="C899" s="61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2.75" customHeight="1">
      <c r="A900" s="25"/>
      <c r="B900" s="37"/>
      <c r="C900" s="61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2.75" customHeight="1">
      <c r="A901" s="25"/>
      <c r="B901" s="37"/>
      <c r="C901" s="61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2.75" customHeight="1">
      <c r="A902" s="25"/>
      <c r="B902" s="37"/>
      <c r="C902" s="61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2.75" customHeight="1">
      <c r="A903" s="25"/>
      <c r="B903" s="37"/>
      <c r="C903" s="61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2.75" customHeight="1">
      <c r="A904" s="25"/>
      <c r="B904" s="37"/>
      <c r="C904" s="61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2.75" customHeight="1">
      <c r="A905" s="25"/>
      <c r="B905" s="37"/>
      <c r="C905" s="61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2.75" customHeight="1">
      <c r="A906" s="25"/>
      <c r="B906" s="37"/>
      <c r="C906" s="61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2.75" customHeight="1">
      <c r="A907" s="25"/>
      <c r="B907" s="37"/>
      <c r="C907" s="61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2.75" customHeight="1">
      <c r="A908" s="25"/>
      <c r="B908" s="37"/>
      <c r="C908" s="61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2.75" customHeight="1">
      <c r="A909" s="25"/>
      <c r="B909" s="37"/>
      <c r="C909" s="61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2.75" customHeight="1">
      <c r="A910" s="25"/>
      <c r="B910" s="37"/>
      <c r="C910" s="61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2.75" customHeight="1">
      <c r="A911" s="25"/>
      <c r="B911" s="37"/>
      <c r="C911" s="61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2.75" customHeight="1">
      <c r="A912" s="25"/>
      <c r="B912" s="37"/>
      <c r="C912" s="61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2.75" customHeight="1">
      <c r="A913" s="25"/>
      <c r="B913" s="37"/>
      <c r="C913" s="61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2.75" customHeight="1">
      <c r="A914" s="25"/>
      <c r="B914" s="37"/>
      <c r="C914" s="61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2.75" customHeight="1">
      <c r="A915" s="25"/>
      <c r="B915" s="37"/>
      <c r="C915" s="61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2.75" customHeight="1">
      <c r="A916" s="25"/>
      <c r="B916" s="37"/>
      <c r="C916" s="61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2.75" customHeight="1">
      <c r="A917" s="25"/>
      <c r="B917" s="37"/>
      <c r="C917" s="61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2.75" customHeight="1">
      <c r="A918" s="25"/>
      <c r="B918" s="37"/>
      <c r="C918" s="61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2.75" customHeight="1">
      <c r="A919" s="25"/>
      <c r="B919" s="37"/>
      <c r="C919" s="61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2.75" customHeight="1">
      <c r="A920" s="25"/>
      <c r="B920" s="37"/>
      <c r="C920" s="61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2.75" customHeight="1">
      <c r="A921" s="25"/>
      <c r="B921" s="37"/>
      <c r="C921" s="61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2.75" customHeight="1">
      <c r="A922" s="25"/>
      <c r="B922" s="37"/>
      <c r="C922" s="61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2.75" customHeight="1">
      <c r="A923" s="25"/>
      <c r="B923" s="37"/>
      <c r="C923" s="61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2.75" customHeight="1">
      <c r="A924" s="25"/>
      <c r="B924" s="37"/>
      <c r="C924" s="61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2.75" customHeight="1">
      <c r="A925" s="25"/>
      <c r="B925" s="37"/>
      <c r="C925" s="61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2.75" customHeight="1">
      <c r="A926" s="25"/>
      <c r="B926" s="37"/>
      <c r="C926" s="61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2.75" customHeight="1">
      <c r="A927" s="25"/>
      <c r="B927" s="37"/>
      <c r="C927" s="61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2.75" customHeight="1">
      <c r="A928" s="25"/>
      <c r="B928" s="37"/>
      <c r="C928" s="61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2.75" customHeight="1">
      <c r="A929" s="25"/>
      <c r="B929" s="37"/>
      <c r="C929" s="61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2.75" customHeight="1">
      <c r="A930" s="25"/>
      <c r="B930" s="37"/>
      <c r="C930" s="61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2.75" customHeight="1">
      <c r="A931" s="25"/>
      <c r="B931" s="37"/>
      <c r="C931" s="61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2.75" customHeight="1">
      <c r="A932" s="25"/>
      <c r="B932" s="37"/>
      <c r="C932" s="61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2.75" customHeight="1">
      <c r="A933" s="25"/>
      <c r="B933" s="37"/>
      <c r="C933" s="61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2.75" customHeight="1">
      <c r="A934" s="25"/>
      <c r="B934" s="37"/>
      <c r="C934" s="61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2.75" customHeight="1">
      <c r="A935" s="25"/>
      <c r="B935" s="37"/>
      <c r="C935" s="61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2.75" customHeight="1">
      <c r="A936" s="25"/>
      <c r="B936" s="37"/>
      <c r="C936" s="61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2.75" customHeight="1">
      <c r="A937" s="25"/>
      <c r="B937" s="37"/>
      <c r="C937" s="61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2.75" customHeight="1">
      <c r="A938" s="25"/>
      <c r="B938" s="37"/>
      <c r="C938" s="61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2.75" customHeight="1">
      <c r="A939" s="25"/>
      <c r="B939" s="37"/>
      <c r="C939" s="61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2.75" customHeight="1">
      <c r="A940" s="25"/>
      <c r="B940" s="37"/>
      <c r="C940" s="61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2.75" customHeight="1">
      <c r="A941" s="25"/>
      <c r="B941" s="37"/>
      <c r="C941" s="61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2.75" customHeight="1">
      <c r="A942" s="25"/>
      <c r="B942" s="37"/>
      <c r="C942" s="61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2.75" customHeight="1">
      <c r="A943" s="25"/>
      <c r="B943" s="37"/>
      <c r="C943" s="61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2.75" customHeight="1">
      <c r="A944" s="25"/>
      <c r="B944" s="37"/>
      <c r="C944" s="61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2.75" customHeight="1">
      <c r="A945" s="25"/>
      <c r="B945" s="37"/>
      <c r="C945" s="61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2.75" customHeight="1">
      <c r="A946" s="25"/>
      <c r="B946" s="37"/>
      <c r="C946" s="61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2.75" customHeight="1">
      <c r="A947" s="25"/>
      <c r="B947" s="37"/>
      <c r="C947" s="61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2.75" customHeight="1">
      <c r="A948" s="25"/>
      <c r="B948" s="37"/>
      <c r="C948" s="61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2.75" customHeight="1">
      <c r="A949" s="25"/>
      <c r="B949" s="37"/>
      <c r="C949" s="61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2.75" customHeight="1">
      <c r="A950" s="25"/>
      <c r="B950" s="37"/>
      <c r="C950" s="61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2.75" customHeight="1">
      <c r="A951" s="25"/>
      <c r="B951" s="37"/>
      <c r="C951" s="61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2.75" customHeight="1">
      <c r="A952" s="25"/>
      <c r="B952" s="37"/>
      <c r="C952" s="61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2.75" customHeight="1">
      <c r="A953" s="25"/>
      <c r="B953" s="37"/>
      <c r="C953" s="61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2.75" customHeight="1">
      <c r="A954" s="25"/>
      <c r="B954" s="37"/>
      <c r="C954" s="61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2.75" customHeight="1">
      <c r="A955" s="25"/>
      <c r="B955" s="37"/>
      <c r="C955" s="61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2.75" customHeight="1">
      <c r="A956" s="25"/>
      <c r="B956" s="37"/>
      <c r="C956" s="61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2.75" customHeight="1">
      <c r="A957" s="25"/>
      <c r="B957" s="37"/>
      <c r="C957" s="61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2.75" customHeight="1">
      <c r="A958" s="25"/>
      <c r="B958" s="37"/>
      <c r="C958" s="61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2.75" customHeight="1">
      <c r="A959" s="25"/>
      <c r="B959" s="37"/>
      <c r="C959" s="61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2.75" customHeight="1">
      <c r="A960" s="25"/>
      <c r="B960" s="37"/>
      <c r="C960" s="61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2.75" customHeight="1">
      <c r="A961" s="25"/>
      <c r="B961" s="37"/>
      <c r="C961" s="61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2.75" customHeight="1">
      <c r="A962" s="25"/>
      <c r="B962" s="37"/>
      <c r="C962" s="61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2.75" customHeight="1">
      <c r="A963" s="25"/>
      <c r="B963" s="37"/>
      <c r="C963" s="61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2.75" customHeight="1">
      <c r="A964" s="25"/>
      <c r="B964" s="37"/>
      <c r="C964" s="61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2.75" customHeight="1">
      <c r="A965" s="25"/>
      <c r="B965" s="37"/>
      <c r="C965" s="61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2.75" customHeight="1">
      <c r="A966" s="25"/>
      <c r="B966" s="37"/>
      <c r="C966" s="61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2.75" customHeight="1">
      <c r="A967" s="25"/>
      <c r="B967" s="37"/>
      <c r="C967" s="61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2.75" customHeight="1">
      <c r="A968" s="25"/>
      <c r="B968" s="37"/>
      <c r="C968" s="61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2.75" customHeight="1">
      <c r="A969" s="25"/>
      <c r="B969" s="37"/>
      <c r="C969" s="61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2.75" customHeight="1">
      <c r="A970" s="25"/>
      <c r="B970" s="37"/>
      <c r="C970" s="61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2.75" customHeight="1">
      <c r="A971" s="25"/>
      <c r="B971" s="37"/>
      <c r="C971" s="61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2.75" customHeight="1">
      <c r="A972" s="25"/>
      <c r="B972" s="37"/>
      <c r="C972" s="61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2.75" customHeight="1">
      <c r="A973" s="25"/>
      <c r="B973" s="37"/>
      <c r="C973" s="61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2.75" customHeight="1">
      <c r="A974" s="25"/>
      <c r="B974" s="37"/>
      <c r="C974" s="61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2.75" customHeight="1">
      <c r="A975" s="25"/>
      <c r="B975" s="37"/>
      <c r="C975" s="61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2.75" customHeight="1">
      <c r="A976" s="25"/>
      <c r="B976" s="37"/>
      <c r="C976" s="61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2.75" customHeight="1">
      <c r="A977" s="25"/>
      <c r="B977" s="37"/>
      <c r="C977" s="61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2.75" customHeight="1">
      <c r="A978" s="25"/>
      <c r="B978" s="37"/>
      <c r="C978" s="61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2.75" customHeight="1">
      <c r="A979" s="25"/>
      <c r="B979" s="37"/>
      <c r="C979" s="61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2.75" customHeight="1">
      <c r="A980" s="25"/>
      <c r="B980" s="37"/>
      <c r="C980" s="61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2.75" customHeight="1">
      <c r="A981" s="25"/>
      <c r="B981" s="37"/>
      <c r="C981" s="61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2.75" customHeight="1">
      <c r="A982" s="25"/>
      <c r="B982" s="37"/>
      <c r="C982" s="61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2.75" customHeight="1">
      <c r="A983" s="25"/>
      <c r="B983" s="37"/>
      <c r="C983" s="61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2.75" customHeight="1">
      <c r="A984" s="25"/>
      <c r="B984" s="37"/>
      <c r="C984" s="61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2.75" customHeight="1">
      <c r="A985" s="25"/>
      <c r="B985" s="37"/>
      <c r="C985" s="61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2.75" customHeight="1">
      <c r="A986" s="25"/>
      <c r="B986" s="37"/>
      <c r="C986" s="61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2.75" customHeight="1">
      <c r="A987" s="25"/>
      <c r="B987" s="37"/>
      <c r="C987" s="61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2.75" customHeight="1">
      <c r="A988" s="25"/>
      <c r="B988" s="37"/>
      <c r="C988" s="61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2.75" customHeight="1">
      <c r="A989" s="25"/>
      <c r="B989" s="37"/>
      <c r="C989" s="61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2.75" customHeight="1">
      <c r="A990" s="25"/>
      <c r="B990" s="37"/>
      <c r="C990" s="61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2.75" customHeight="1">
      <c r="A991" s="25"/>
      <c r="B991" s="37"/>
      <c r="C991" s="61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2.75" customHeight="1">
      <c r="A992" s="25"/>
      <c r="B992" s="37"/>
      <c r="C992" s="61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2.75" customHeight="1">
      <c r="A993" s="25"/>
      <c r="B993" s="37"/>
      <c r="C993" s="61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2.75" customHeight="1">
      <c r="A994" s="25"/>
      <c r="B994" s="37"/>
      <c r="C994" s="61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2.75" customHeight="1">
      <c r="A995" s="25"/>
      <c r="B995" s="37"/>
      <c r="C995" s="61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2.75" customHeight="1">
      <c r="A996" s="25"/>
      <c r="B996" s="37"/>
      <c r="C996" s="61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2.75" customHeight="1">
      <c r="A997" s="25"/>
      <c r="B997" s="37"/>
      <c r="C997" s="61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2.75" customHeight="1">
      <c r="A998" s="25"/>
      <c r="B998" s="37"/>
      <c r="C998" s="61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2.75" customHeight="1">
      <c r="A999" s="25"/>
      <c r="B999" s="37"/>
      <c r="C999" s="61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2.75" customHeight="1">
      <c r="A1000" s="25"/>
      <c r="B1000" s="37"/>
      <c r="C1000" s="61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">
    <mergeCell ref="B3:B4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F3DA492754083E45834DB37B66A7598000612A80459F9D114E90718075FE9417EC" ma:contentTypeVersion="4510" ma:contentTypeDescription="Create an InfoStore Document" ma:contentTypeScope="" ma:versionID="cccf3f129e1b0825b70e22623e5cfaab">
  <xsd:schema xmlns:xsd="http://www.w3.org/2001/XMLSchema" xmlns:xs="http://www.w3.org/2001/XMLSchema" xmlns:p="http://schemas.microsoft.com/office/2006/metadata/properties" xmlns:ns1="http://schemas.microsoft.com/sharepoint/v3" xmlns:ns2="8485635d-cf54-460b-8438-0e2015e08040" xmlns:ns3="009501c5-4540-4896-9ce1-c1363709369a" targetNamespace="http://schemas.microsoft.com/office/2006/metadata/properties" ma:root="true" ma:fieldsID="48e3b83da54b40c2a9d9078bf7b35778" ns1:_="" ns2:_="" ns3:_="">
    <xsd:import namespace="http://schemas.microsoft.com/sharepoint/v3"/>
    <xsd:import namespace="8485635d-cf54-460b-8438-0e2015e08040"/>
    <xsd:import namespace="009501c5-4540-4896-9ce1-c1363709369a"/>
    <xsd:element name="properties">
      <xsd:complexType>
        <xsd:sequence>
          <xsd:element name="documentManagement">
            <xsd:complexType>
              <xsd:all>
                <xsd:element ref="ns1:dlc_EmailSubject" minOccurs="0"/>
                <xsd:element ref="ns1:dlc_EmailMailbox" minOccurs="0"/>
                <xsd:element ref="ns1:dlc_EmailTo" minOccurs="0"/>
                <xsd:element ref="ns1:dlc_EmailFrom" minOccurs="0"/>
                <xsd:element ref="ns1:dlc_EmailCC" minOccurs="0"/>
                <xsd:element ref="ns1:dlc_EmailBCC" minOccurs="0"/>
                <xsd:element ref="ns1:dlc_EmailSentUTC" minOccurs="0"/>
                <xsd:element ref="ns1:dlc_EmailReceivedUTC" minOccurs="0"/>
                <xsd:element ref="ns2:HMT_DocumentTypeHTField0" minOccurs="0"/>
                <xsd:element ref="ns2:HMT_Record" minOccurs="0"/>
                <xsd:element ref="ns2:HMT_GroupHTField0" minOccurs="0"/>
                <xsd:element ref="ns2:HMT_TeamHTField0" minOccurs="0"/>
                <xsd:element ref="ns2:HMT_SubTeamHTField0" minOccurs="0"/>
                <xsd:element ref="ns2:HMT_Theme" minOccurs="0"/>
                <xsd:element ref="ns2:HMT_Topic" minOccurs="0"/>
                <xsd:element ref="ns2:HMT_SubTopic" minOccurs="0"/>
                <xsd:element ref="ns2:HMT_CategoryHTField0" minOccurs="0"/>
                <xsd:element ref="ns2:HMT_ClosedOn" minOccurs="0"/>
                <xsd:element ref="ns2:HMT_DeletedOn" minOccurs="0"/>
                <xsd:element ref="ns2:HMT_ArchivedOn" minOccurs="0"/>
                <xsd:element ref="ns2:HMT_LegacyItemID" minOccurs="0"/>
                <xsd:element ref="ns2:HMT_LegacyCreatedBy" minOccurs="0"/>
                <xsd:element ref="ns2:HMT_LegacyModifiedBy" minOccurs="0"/>
                <xsd:element ref="ns2:HMT_LegacyOrigSource" minOccurs="0"/>
                <xsd:element ref="ns2:HMT_LegacyExtRef" minOccurs="0"/>
                <xsd:element ref="ns2:HMT_LegacySensitive" minOccurs="0"/>
                <xsd:element ref="ns2:HMT_LegacyRecord" minOccurs="0"/>
                <xsd:element ref="ns2:HMT_Audit" minOccurs="0"/>
                <xsd:element ref="ns2:HMT_ClosedBy" minOccurs="0"/>
                <xsd:element ref="ns2:HMT_ArchivedBy" minOccurs="0"/>
                <xsd:element ref="ns2:HMT_ClosedArchive" minOccurs="0"/>
                <xsd:element ref="ns2:HMT_ClosedOnOrig" minOccurs="0"/>
                <xsd:element ref="ns2:HMT_ClosedbyOrig" minOccurs="0"/>
                <xsd:element ref="ns2:_dlc_DocIdUrl" minOccurs="0"/>
                <xsd:element ref="ns2:TaxCatchAllLabel" minOccurs="0"/>
                <xsd:element ref="ns2:TaxCatchAll" minOccurs="0"/>
                <xsd:element ref="ns2:b9c42a306c8b47fcbaf8a41a71352f3a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0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1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2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3" nillable="true" ma:displayName="From" ma:internalName="dlc_EmailFrom">
      <xsd:simpleType>
        <xsd:restriction base="dms:Text">
          <xsd:maxLength value="255"/>
        </xsd:restriction>
      </xsd:simpleType>
    </xsd:element>
    <xsd:element name="dlc_EmailCC" ma:index="4" nillable="true" ma:displayName="CC" ma:internalName="dlc_EmailCC">
      <xsd:simpleType>
        <xsd:restriction base="dms:Note">
          <xsd:maxLength value="1024"/>
        </xsd:restriction>
      </xsd:simpleType>
    </xsd:element>
    <xsd:element name="dlc_EmailBCC" ma:index="5" nillable="true" ma:displayName="BCC" ma:internalName="dlc_EmailBCC">
      <xsd:simpleType>
        <xsd:restriction base="dms:Note">
          <xsd:maxLength value="1024"/>
        </xsd:restriction>
      </xsd:simpleType>
    </xsd:element>
    <xsd:element name="dlc_EmailSentUTC" ma:index="6" nillable="true" ma:displayName="Date Sent" ma:internalName="dlc_EmailSentUTC">
      <xsd:simpleType>
        <xsd:restriction base="dms:DateTime"/>
      </xsd:simpleType>
    </xsd:element>
    <xsd:element name="dlc_EmailReceivedUTC" ma:index="7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9" nillable="true" ma:taxonomy="true" ma:internalName="HMT_DocumentTypeHTField0" ma:taxonomyFieldName="HMT_DocumentType" ma:displayName="Document Type" ma:indexed="true" ma:default="-1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10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12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14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16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17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8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9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21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23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24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25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26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27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8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9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30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31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32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33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34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35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36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37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8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Label" ma:index="47" nillable="true" ma:displayName="Taxonomy Catch All Column1" ma:hidden="true" ma:list="{1ae8225f-1e40-477c-bc6a-873b602347e8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48" nillable="true" ma:displayName="Taxonomy Catch All Column" ma:hidden="true" ma:list="{1ae8225f-1e40-477c-bc6a-873b602347e8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49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5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5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501c5-4540-4896-9ce1-c13637093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60" nillable="true" ma:displayName="Tags" ma:internalName="MediaServiceAutoTags" ma:readOnly="true">
      <xsd:simpleType>
        <xsd:restriction base="dms:Text"/>
      </xsd:simple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6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85635d-cf54-460b-8438-0e2015e08040">
      <Value>6</Value>
      <Value>5</Value>
      <Value>18</Value>
      <Value>2</Value>
      <Value>8</Value>
    </TaxCatchAll>
    <dlc_EmailBCC xmlns="http://schemas.microsoft.com/sharepoint/v3" xsi:nil="true"/>
    <dlc_EmailReceivedUTC xmlns="http://schemas.microsoft.com/sharepoint/v3" xsi:nil="true"/>
    <dlc_EmailSent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ubject xmlns="http://schemas.microsoft.com/sharepoint/v3" xsi:nil="true"/>
    <dlc_EmailTo xmlns="http://schemas.microsoft.com/sharepoint/v3" xsi:nil="true"/>
    <dlc_EmailFrom xmlns="http://schemas.microsoft.com/sharepoint/v3" xsi:nil="true"/>
    <dlc_EmailCC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Mailbox xmlns="http://schemas.microsoft.com/sharepoint/v3">
      <UserInfo>
        <DisplayName/>
        <AccountId xsi:nil="true"/>
        <AccountType/>
      </UserInfo>
    </dlc_EmailMailbox>
    <HMT_Topic xmlns="8485635d-cf54-460b-8438-0e2015e08040">2025-26 Estimates and Accounts</HMT_Topic>
    <_dlc_DocId xmlns="8485635d-cf54-460b-8438-0e2015e08040">HMTPUBSRV-1781176686-6484</_dlc_DocId>
    <HMT_SubTeamHTField0 xmlns="8485635d-cf54-460b-8438-0e2015e08040">
      <Terms xmlns="http://schemas.microsoft.com/office/infopath/2007/PartnerControls"/>
    </HMT_SubTeamHTField0>
    <HMT_Record xmlns="8485635d-cf54-460b-8438-0e2015e08040">true</HMT_Record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Devolution</TermName>
          <TermId xmlns="http://schemas.microsoft.com/office/infopath/2007/PartnerControls">f07ba734-7a7d-4de7-b286-5fc2c2469000</TermId>
        </TermInfo>
      </Terms>
    </HMT_TeamHTField0>
    <HMT_LegacySensitive xmlns="8485635d-cf54-460b-8438-0e2015e08040">false</HMT_LegacySensitive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SubTopic xmlns="8485635d-cf54-460b-8438-0e2015e08040">DAs</HMT_SubTopic>
    <HMT_Theme xmlns="8485635d-cf54-460b-8438-0e2015e08040">DEV Spending Control</HMT_Theme>
    <_dlc_DocIdUrl xmlns="8485635d-cf54-460b-8438-0e2015e08040">
      <Url>https://tris42.sharepoint.com/sites/hmt_is_pubsrv/_layouts/15/DocIdRedir.aspx?ID=HMTPUBSRV-1781176686-6484</Url>
      <Description>HMTPUBSRV-1781176686-6484</Description>
    </_dlc_DocIdUrl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0c3401bb-744b-4660-997f-fc50d910db48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Services</TermName>
          <TermId xmlns="http://schemas.microsoft.com/office/infopath/2007/PartnerControls">200a2968-f57d-4757-93d0-f532b12fee42</TermId>
        </TermInfo>
      </Terms>
    </HMT_GroupHTField0>
    <HMT_LegacyRecord xmlns="8485635d-cf54-460b-8438-0e2015e08040">false</HMT_LegacyRecord>
  </documentManagement>
</p:properties>
</file>

<file path=customXml/itemProps1.xml><?xml version="1.0" encoding="utf-8"?>
<ds:datastoreItem xmlns:ds="http://schemas.openxmlformats.org/officeDocument/2006/customXml" ds:itemID="{D420E59C-13B6-493A-88F6-F7EC3BC5B3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16DBE-A6DB-426A-A02B-870149E705E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5A71658-0B0D-4BF0-A1DF-8E19E7A7A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85635d-cf54-460b-8438-0e2015e08040"/>
    <ds:schemaRef ds:uri="009501c5-4540-4896-9ce1-c13637093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5EC63C-331D-42F9-AC78-81DDBDE51F4A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8485635d-cf54-460b-8438-0e2015e08040"/>
    <ds:schemaRef ds:uri="http://schemas.microsoft.com/office/2006/metadata/properties"/>
    <ds:schemaRef ds:uri="http://schemas.openxmlformats.org/package/2006/metadata/core-properties"/>
    <ds:schemaRef ds:uri="009501c5-4540-4896-9ce1-c1363709369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3.1 WG CTs</vt:lpstr>
      <vt:lpstr>3.3 (a) Cash Grant</vt:lpstr>
      <vt:lpstr>3.3 (b) Control Totals</vt:lpstr>
      <vt:lpstr>3.4 (a) Resource Changes</vt:lpstr>
      <vt:lpstr>3.4 (b) Capital Changes</vt:lpstr>
      <vt:lpstr>3.5 WG Trends</vt:lpstr>
      <vt:lpstr>BGT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Memoranda tables - Template Mains 23-24.xlsx</dc:title>
  <dc:subject/>
  <dc:creator>HONEYSETT, Larry</dc:creator>
  <cp:keywords/>
  <dc:description/>
  <cp:lastModifiedBy>Williams, Mark (Fin Sel Hse)</cp:lastModifiedBy>
  <cp:revision/>
  <dcterms:created xsi:type="dcterms:W3CDTF">2019-11-04T15:18:51Z</dcterms:created>
  <dcterms:modified xsi:type="dcterms:W3CDTF">2025-05-12T15:13:18Z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honeysettl@parliament.uk</vt:lpwstr>
  </property>
  <property fmtid="{D5CDD505-2E9C-101B-9397-08002B2CF9AE}" pid="5" name="MSIP_Label_a8f77787-5df4-43b6-a2a8-8d8b678a318b_SetDate">
    <vt:lpwstr>2019-11-04T15:20:40.1942291Z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c40d649c-38ec-4f06-9eb5-18eaa26a0dd4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ContentTypeId">
    <vt:lpwstr>0x010100F3DA492754083E45834DB37B66A7598000612A80459F9D114E90718075FE9417EC</vt:lpwstr>
  </property>
  <property fmtid="{D5CDD505-2E9C-101B-9397-08002B2CF9AE}" pid="11" name="HMT_DocumentType">
    <vt:lpwstr>6;#Other|c235b5c2-f697-427b-a70a-43d69599f998</vt:lpwstr>
  </property>
  <property fmtid="{D5CDD505-2E9C-101B-9397-08002B2CF9AE}" pid="12" name="HMT_Group">
    <vt:lpwstr>2;#Public Services|200a2968-f57d-4757-93d0-f532b12fee42</vt:lpwstr>
  </property>
  <property fmtid="{D5CDD505-2E9C-101B-9397-08002B2CF9AE}" pid="13" name="HMT_Category">
    <vt:lpwstr>8;#Policy Document Types|bd4325a7-7f6a-48f9-b0dc-cc3aef626e65</vt:lpwstr>
  </property>
  <property fmtid="{D5CDD505-2E9C-101B-9397-08002B2CF9AE}" pid="14" name="HMT_SubTeam">
    <vt:lpwstr/>
  </property>
  <property fmtid="{D5CDD505-2E9C-101B-9397-08002B2CF9AE}" pid="15" name="HMT_Classification">
    <vt:lpwstr>5;#Official|0c3401bb-744b-4660-997f-fc50d910db48</vt:lpwstr>
  </property>
  <property fmtid="{D5CDD505-2E9C-101B-9397-08002B2CF9AE}" pid="16" name="HMT_Review">
    <vt:bool>false</vt:bool>
  </property>
  <property fmtid="{D5CDD505-2E9C-101B-9397-08002B2CF9AE}" pid="17" name="HMT_Team">
    <vt:lpwstr>18;#Devolution|f07ba734-7a7d-4de7-b286-5fc2c2469000</vt:lpwstr>
  </property>
  <property fmtid="{D5CDD505-2E9C-101B-9397-08002B2CF9AE}" pid="18" name="_dlc_DocIdItemGuid">
    <vt:lpwstr>e2173cef-c97e-410a-9c4e-f960253e1b35</vt:lpwstr>
  </property>
  <property fmtid="{D5CDD505-2E9C-101B-9397-08002B2CF9AE}" pid="19" name="RMKeyword3">
    <vt:lpwstr/>
  </property>
  <property fmtid="{D5CDD505-2E9C-101B-9397-08002B2CF9AE}" pid="20" name="Sessions">
    <vt:lpwstr>67;#2019-20|66e74676-00e6-4c37-adc4-b954b89ccd7c</vt:lpwstr>
  </property>
  <property fmtid="{D5CDD505-2E9C-101B-9397-08002B2CF9AE}" pid="21" name="RMKeyword4">
    <vt:lpwstr/>
  </property>
  <property fmtid="{D5CDD505-2E9C-101B-9397-08002B2CF9AE}" pid="22" name="RMKeyword2">
    <vt:lpwstr/>
  </property>
  <property fmtid="{D5CDD505-2E9C-101B-9397-08002B2CF9AE}" pid="23" name="Inquiry">
    <vt:lpwstr/>
  </property>
  <property fmtid="{D5CDD505-2E9C-101B-9397-08002B2CF9AE}" pid="24" name="Circulation">
    <vt:lpwstr/>
  </property>
  <property fmtid="{D5CDD505-2E9C-101B-9397-08002B2CF9AE}" pid="25" name="ProtectiveMarking">
    <vt:lpwstr/>
  </property>
  <property fmtid="{D5CDD505-2E9C-101B-9397-08002B2CF9AE}" pid="26" name="Category">
    <vt:lpwstr/>
  </property>
  <property fmtid="{D5CDD505-2E9C-101B-9397-08002B2CF9AE}" pid="27" name="RMKeyword1">
    <vt:lpwstr>2;#Scrutiny|c40e1206-65f3-4fdf-a232-d54039a38d0a</vt:lpwstr>
  </property>
</Properties>
</file>