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mhclg-my.sharepoint.com/personal/chris_kneale_communities_gov_uk/Documents/Desktop/"/>
    </mc:Choice>
  </mc:AlternateContent>
  <xr:revisionPtr revIDLastSave="6" documentId="8_{8241FFF7-CF32-4AAE-B95A-AF8CF4419AEB}" xr6:coauthVersionLast="47" xr6:coauthVersionMax="47" xr10:uidLastSave="{20D3D554-9AEE-4990-837F-1BA6E40A4FC4}"/>
  <bookViews>
    <workbookView xWindow="-110" yWindow="-110" windowWidth="22780" windowHeight="14660" tabRatio="815" xr2:uid="{00000000-000D-0000-FFFF-FFFF00000000}"/>
  </bookViews>
  <sheets>
    <sheet name="Table A - DEL Supps" sheetId="11" r:id="rId1"/>
    <sheet name="Table A - AME" sheetId="1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___________________VL2">'[1]Staff Split'!#REF!</definedName>
    <definedName name="___________________CFD03">[2]CFData!$A$9:$J$671</definedName>
    <definedName name="___________________CFD04">#REF!</definedName>
    <definedName name="___________________VL2">'[1]Staff Split'!#REF!</definedName>
    <definedName name="__________________CFD03">[2]CFData!$A$9:$J$671</definedName>
    <definedName name="__________________CFD04">#REF!</definedName>
    <definedName name="__________________VL2">'[1]Staff Split'!#REF!</definedName>
    <definedName name="_________________CFD03">[2]CFData!$A$9:$J$671</definedName>
    <definedName name="_________________CFD04">#REF!</definedName>
    <definedName name="_________________VL2">'[1]Staff Split'!#REF!</definedName>
    <definedName name="________________CFD03">[2]CFData!$A$9:$J$671</definedName>
    <definedName name="________________CFD04">#REF!</definedName>
    <definedName name="_______________CFD03">[2]CFData!$A$9:$J$671</definedName>
    <definedName name="_______________CFD04">#REF!</definedName>
    <definedName name="_______________VL2">'[1]Staff Split'!#REF!</definedName>
    <definedName name="______________CFD03">[2]CFData!$A$9:$J$671</definedName>
    <definedName name="______________CFD04">#REF!</definedName>
    <definedName name="______________VL2">'[1]Staff Split'!#REF!</definedName>
    <definedName name="_____________CFD03">[2]CFData!$A$9:$J$671</definedName>
    <definedName name="_____________CFD04">#REF!</definedName>
    <definedName name="_____________VL2">'[1]Staff Split'!#REF!</definedName>
    <definedName name="____________CFD03">[2]CFData!$A$9:$J$671</definedName>
    <definedName name="____________CFD04">#REF!</definedName>
    <definedName name="____________VL2">'[1]Staff Split'!#REF!</definedName>
    <definedName name="___________CFD03">[2]CFData!$A$9:$J$671</definedName>
    <definedName name="___________CFD04">#REF!</definedName>
    <definedName name="___________VL2">'[1]Staff Split'!#REF!</definedName>
    <definedName name="__________CFD03">[2]CFData!$A$9:$J$671</definedName>
    <definedName name="__________CFD04">#REF!</definedName>
    <definedName name="__________VL2">'[1]Staff Split'!#REF!</definedName>
    <definedName name="_________CFD03">[2]CFData!$A$9:$J$671</definedName>
    <definedName name="_________CFD04">#REF!</definedName>
    <definedName name="_________VL2">'[1]Staff Split'!#REF!</definedName>
    <definedName name="________CFD03">[2]CFData!$A$9:$J$671</definedName>
    <definedName name="________CFD04">#REF!</definedName>
    <definedName name="________VL2">'[1]Staff Split'!#REF!</definedName>
    <definedName name="_______CFD03">[2]CFData!$A$9:$J$671</definedName>
    <definedName name="_______CFD04">#REF!</definedName>
    <definedName name="_______VL2">'[1]Staff Split'!#REF!</definedName>
    <definedName name="______CFD03">[2]CFData!$A$9:$J$671</definedName>
    <definedName name="______CFD04">#REF!</definedName>
    <definedName name="______VL2">'[1]Staff Split'!#REF!</definedName>
    <definedName name="_____CFD03">[2]CFData!$A$9:$J$671</definedName>
    <definedName name="_____CFD04">#REF!</definedName>
    <definedName name="_____VL2">'[1]Staff Split'!#REF!</definedName>
    <definedName name="____CFD03">[2]CFData!$A$9:$J$671</definedName>
    <definedName name="____CFD04">#REF!</definedName>
    <definedName name="____VL2">'[1]Staff Split'!#REF!</definedName>
    <definedName name="___CFD03">[2]CFData!$A$9:$J$671</definedName>
    <definedName name="___CFD04">#REF!</definedName>
    <definedName name="___VL2">'[1]Staff Split'!#REF!</definedName>
    <definedName name="__123graph" hidden="1">'[3]Forecast data'!#REF!</definedName>
    <definedName name="__123Graph_A" hidden="1">'[4]Model inputs'!#REF!</definedName>
    <definedName name="__123Graph_AALLTAX" hidden="1">'[3]Forecast data'!#REF!</definedName>
    <definedName name="__123Graph_ACFSINDIV" hidden="1">[5]Data!#REF!</definedName>
    <definedName name="__123Graph_ACHGSPD1" hidden="1">'[6]CHGSPD19.FIN'!$B$10:$B$20</definedName>
    <definedName name="__123Graph_ACHGSPD2" hidden="1">'[6]CHGSPD19.FIN'!$E$11:$E$20</definedName>
    <definedName name="__123Graph_AEFF" hidden="1">'[7]T3 Page 1'!#REF!</definedName>
    <definedName name="__123Graph_AEFF2" hidden="1">'[7]T3 Page 1'!#REF!</definedName>
    <definedName name="__123Graph_AGR14PBF1" hidden="1">'[8]HIS19FIN(A)'!$AF$70:$AF$81</definedName>
    <definedName name="__123Graph_AHOMEVAT" hidden="1">'[3]Forecast data'!#REF!</definedName>
    <definedName name="__123Graph_AIMPORT" hidden="1">'[3]Forecast data'!#REF!</definedName>
    <definedName name="__123Graph_ALBFFIN" hidden="1">'[7]FC Page 1'!#REF!</definedName>
    <definedName name="__123Graph_ALBFFIN2" hidden="1">'[8]HIS19FIN(A)'!$K$59:$Q$59</definedName>
    <definedName name="__123Graph_ALBFHIC2" hidden="1">'[8]HIS19FIN(A)'!$D$59:$J$59</definedName>
    <definedName name="__123Graph_ALCB" hidden="1">'[8]HIS19FIN(A)'!$D$83:$I$83</definedName>
    <definedName name="__123Graph_ANACFIN" hidden="1">'[8]HIS19FIN(A)'!$K$97:$Q$97</definedName>
    <definedName name="__123Graph_ANACHIC" hidden="1">'[8]HIS19FIN(A)'!$D$97:$J$97</definedName>
    <definedName name="__123Graph_APDNUMBERS" hidden="1">'[9]SUMMARY TABLE'!$U$6:$U$49</definedName>
    <definedName name="__123Graph_APDTRENDS" hidden="1">'[9]SUMMARY TABLE'!$S$23:$S$46</definedName>
    <definedName name="__123Graph_APIC" hidden="1">'[7]T3 Page 1'!#REF!</definedName>
    <definedName name="__123Graph_ATOBREV" hidden="1">'[3]Forecast data'!#REF!</definedName>
    <definedName name="__123Graph_ATOTAL" hidden="1">'[3]Forecast data'!#REF!</definedName>
    <definedName name="__123Graph_B" hidden="1">'[4]Model inputs'!#REF!</definedName>
    <definedName name="__123Graph_BCFSINDIV" hidden="1">[5]Data!#REF!</definedName>
    <definedName name="__123Graph_BCFSUK" hidden="1">[5]Data!#REF!</definedName>
    <definedName name="__123Graph_BCHGSPD1" hidden="1">'[6]CHGSPD19.FIN'!$H$10:$H$25</definedName>
    <definedName name="__123Graph_BCHGSPD2" hidden="1">'[6]CHGSPD19.FIN'!$I$11:$I$25</definedName>
    <definedName name="__123Graph_BEFF" hidden="1">'[7]T3 Page 1'!#REF!</definedName>
    <definedName name="__123Graph_BHOMEVAT" hidden="1">'[3]Forecast data'!#REF!</definedName>
    <definedName name="__123Graph_BIMPORT" hidden="1">'[3]Forecast data'!#REF!</definedName>
    <definedName name="__123Graph_BLBF" hidden="1">'[7]T3 Page 1'!#REF!</definedName>
    <definedName name="__123Graph_BLBFFIN" hidden="1">'[7]FC Page 1'!#REF!</definedName>
    <definedName name="__123Graph_BLCB" hidden="1">'[8]HIS19FIN(A)'!$D$79:$I$79</definedName>
    <definedName name="__123Graph_BPDTRENDS" hidden="1">'[9]SUMMARY TABLE'!$T$23:$T$46</definedName>
    <definedName name="__123Graph_BPIC" hidden="1">'[7]T3 Page 1'!#REF!</definedName>
    <definedName name="__123Graph_BTOTAL" hidden="1">'[3]Forecast data'!#REF!</definedName>
    <definedName name="__123Graph_CACT13BUD" hidden="1">'[7]FC Page 1'!#REF!</definedName>
    <definedName name="__123Graph_CCFSINDIV" hidden="1">[5]Data!#REF!</definedName>
    <definedName name="__123Graph_CCFSUK" hidden="1">[5]Data!#REF!</definedName>
    <definedName name="__123Graph_CEFF" hidden="1">'[7]T3 Page 1'!#REF!</definedName>
    <definedName name="__123Graph_CGR14PBF1" hidden="1">'[8]HIS19FIN(A)'!$AK$70:$AK$81</definedName>
    <definedName name="__123Graph_CLBF" hidden="1">'[7]T3 Page 1'!#REF!</definedName>
    <definedName name="__123Graph_CPIC" hidden="1">'[7]T3 Page 1'!#REF!</definedName>
    <definedName name="__123Graph_DACT13BUD" hidden="1">'[7]FC Page 1'!#REF!</definedName>
    <definedName name="__123Graph_DCFSINDIV" hidden="1">[5]Data!#REF!</definedName>
    <definedName name="__123Graph_DCFSUK" hidden="1">[5]Data!#REF!</definedName>
    <definedName name="__123Graph_DEFF" hidden="1">'[7]T3 Page 1'!#REF!</definedName>
    <definedName name="__123Graph_DEFF2" hidden="1">'[7]T3 Page 1'!#REF!</definedName>
    <definedName name="__123Graph_DGR14PBF1" hidden="1">'[8]HIS19FIN(A)'!$AH$70:$AH$81</definedName>
    <definedName name="__123Graph_DLBF" hidden="1">'[7]T3 Page 1'!#REF!</definedName>
    <definedName name="__123Graph_DPIC" hidden="1">'[7]T3 Page 1'!#REF!</definedName>
    <definedName name="__123Graph_EACT13BUD" hidden="1">'[7]FC Page 1'!#REF!</definedName>
    <definedName name="__123Graph_ECFSINDIV" hidden="1">[5]Data!#REF!</definedName>
    <definedName name="__123Graph_ECFSUK" hidden="1">[5]Data!#REF!</definedName>
    <definedName name="__123Graph_EEFF" hidden="1">'[7]T3 Page 1'!#REF!</definedName>
    <definedName name="__123Graph_EEFFHIC" hidden="1">'[7]FC Page 1'!#REF!</definedName>
    <definedName name="__123Graph_EGR14PBF1" hidden="1">'[8]HIS19FIN(A)'!$AG$67:$AG$67</definedName>
    <definedName name="__123Graph_ELBF" hidden="1">'[7]T3 Page 1'!#REF!</definedName>
    <definedName name="__123Graph_EPIC" hidden="1">'[7]T3 Page 1'!#REF!</definedName>
    <definedName name="__123Graph_FACT13BUD" hidden="1">'[7]FC Page 1'!#REF!</definedName>
    <definedName name="__123Graph_FCFSUK" hidden="1">[5]Data!#REF!</definedName>
    <definedName name="__123Graph_FEFF" hidden="1">'[7]T3 Page 1'!#REF!</definedName>
    <definedName name="__123Graph_FEFFHIC" hidden="1">'[7]FC Page 1'!#REF!</definedName>
    <definedName name="__123Graph_FGR14PBF1" hidden="1">'[8]HIS19FIN(A)'!$AH$67:$AH$67</definedName>
    <definedName name="__123Graph_FLBF" hidden="1">'[7]T3 Page 1'!#REF!</definedName>
    <definedName name="__123Graph_FPIC" hidden="1">'[7]T3 Page 1'!#REF!</definedName>
    <definedName name="__123Graph_LBL_ARESID" hidden="1">'[8]HIS19FIN(A)'!$R$3:$W$3</definedName>
    <definedName name="__123Graph_LBL_BRESID" hidden="1">'[8]HIS19FIN(A)'!$R$3:$W$3</definedName>
    <definedName name="__123Graph_X" hidden="1">'[3]Forecast data'!#REF!</definedName>
    <definedName name="__123Graph_XACTHIC" hidden="1">'[7]FC Page 1'!#REF!</definedName>
    <definedName name="__123Graph_XALLTAX" hidden="1">'[3]Forecast data'!#REF!</definedName>
    <definedName name="__123Graph_XCHGSPD1" hidden="1">'[6]CHGSPD19.FIN'!$A$10:$A$25</definedName>
    <definedName name="__123Graph_XCHGSPD2" hidden="1">'[6]CHGSPD19.FIN'!$A$11:$A$25</definedName>
    <definedName name="__123Graph_XEFF" hidden="1">'[7]T3 Page 1'!#REF!</definedName>
    <definedName name="__123Graph_XGR14PBF1" hidden="1">'[8]HIS19FIN(A)'!$AL$70:$AL$81</definedName>
    <definedName name="__123Graph_XHOMEVAT" hidden="1">'[3]Forecast data'!#REF!</definedName>
    <definedName name="__123Graph_XIMPORT" hidden="1">'[3]Forecast data'!#REF!</definedName>
    <definedName name="__123Graph_XLBF" hidden="1">'[7]T3 Page 1'!#REF!</definedName>
    <definedName name="__123Graph_XLBFFIN2" hidden="1">'[8]HIS19FIN(A)'!$K$61:$Q$61</definedName>
    <definedName name="__123Graph_XLBFHIC" hidden="1">'[8]HIS19FIN(A)'!$D$61:$J$61</definedName>
    <definedName name="__123Graph_XLBFHIC2" hidden="1">'[8]HIS19FIN(A)'!$D$61:$J$61</definedName>
    <definedName name="__123Graph_XLCB" hidden="1">'[8]HIS19FIN(A)'!$D$79:$I$79</definedName>
    <definedName name="__123Graph_XNACFIN" hidden="1">'[8]HIS19FIN(A)'!$K$95:$Q$95</definedName>
    <definedName name="__123Graph_XNACHIC" hidden="1">'[8]HIS19FIN(A)'!$D$95:$J$95</definedName>
    <definedName name="__123Graph_XPDNUMBERS" hidden="1">'[9]SUMMARY TABLE'!$Q$6:$Q$49</definedName>
    <definedName name="__123Graph_XPDTRENDS" hidden="1">'[9]SUMMARY TABLE'!$P$23:$P$46</definedName>
    <definedName name="__123Graph_XPIC" hidden="1">'[7]T3 Page 1'!#REF!</definedName>
    <definedName name="__123Graph_XSTAG2ALL" hidden="1">'[3]Forecast data'!#REF!</definedName>
    <definedName name="__123Graph_XSTAG2EC" hidden="1">'[3]Forecast data'!#REF!</definedName>
    <definedName name="__123Graph_XTOBREV" hidden="1">'[3]Forecast data'!#REF!</definedName>
    <definedName name="__123Graph_XTOTAL" hidden="1">'[3]Forecast data'!#REF!</definedName>
    <definedName name="__CFD03">[2]CFData!$A$9:$J$671</definedName>
    <definedName name="__CFD04">#REF!</definedName>
    <definedName name="__pop">[10]Data!$J$3:$M$6</definedName>
    <definedName name="__Territ">[10]Data!$B$3:$E$63</definedName>
    <definedName name="__VL2">'[1]Staff Split'!#REF!</definedName>
    <definedName name="_1_">#REF!</definedName>
    <definedName name="_1__123Graph_ACHART_15" hidden="1">[11]USGC!$B$34:$B$53</definedName>
    <definedName name="_1_0">#REF!</definedName>
    <definedName name="_10__123Graph_XCHART_15" hidden="1">[11]USGC!$A$34:$A$53</definedName>
    <definedName name="_123graph2" hidden="1">'[3]Forecast data'!#REF!</definedName>
    <definedName name="_2__123Graph_BCHART_10" hidden="1">[11]USGC!$L$34:$L$53</definedName>
    <definedName name="_2_0">#REF!</definedName>
    <definedName name="_2ecm">#REF!</definedName>
    <definedName name="_3__123Graph_BCHART_13" hidden="1">[11]USGC!$R$34:$R$53</definedName>
    <definedName name="_3_0ecm">#REF!</definedName>
    <definedName name="_3ecw">#REF!</definedName>
    <definedName name="_4__123Graph_BCHART_15" hidden="1">[11]USGC!$C$34:$C$53</definedName>
    <definedName name="_4_0ecm">#REF!</definedName>
    <definedName name="_5__123Graph_CCHART_10" hidden="1">[11]USGC!$F$34:$F$53</definedName>
    <definedName name="_5_0ecw">#REF!</definedName>
    <definedName name="_6__123Graph_CCHART_13" hidden="1">[11]USGC!$O$34:$O$53</definedName>
    <definedName name="_6_0ecw">#REF!</definedName>
    <definedName name="_7__123Graph_CCHART_15" hidden="1">[11]USGC!$D$34:$D$53</definedName>
    <definedName name="_7__123Graph_XTOB" hidden="1">'[12]Forecast data'!#REF!</definedName>
    <definedName name="_8__123Graph_XCHART_10" hidden="1">[11]USGC!$A$34:$A$53</definedName>
    <definedName name="_9__123Graph_XCHART_13" hidden="1">[11]USGC!$A$34:$A$53</definedName>
    <definedName name="_CFD03">[2]CFData!$A$9:$J$671</definedName>
    <definedName name="_CFD04">#REF!</definedName>
    <definedName name="_Fill" hidden="1">'[3]Forecast data'!#REF!</definedName>
    <definedName name="_FOREX">[13]Working!$B$5</definedName>
    <definedName name="_JH2" hidden="1">{#N/A,#N/A,FALSE,"TMCOMP96";#N/A,#N/A,FALSE,"MAT96";#N/A,#N/A,FALSE,"FANDA96";#N/A,#N/A,FALSE,"INTRAN96";#N/A,#N/A,FALSE,"NAA9697";#N/A,#N/A,FALSE,"ECWEBB";#N/A,#N/A,FALSE,"MFT96";#N/A,#N/A,FALSE,"CTrecon"}</definedName>
    <definedName name="_Key1" hidden="1">#REF!</definedName>
    <definedName name="_Order1" hidden="1">255</definedName>
    <definedName name="_Order2" hidden="1">255</definedName>
    <definedName name="_Regression_Out" hidden="1">#REF!</definedName>
    <definedName name="_Regression_X" hidden="1">#REF!</definedName>
    <definedName name="_Regression_Y" hidden="1">#REF!</definedName>
    <definedName name="_T1">[10]Data!$G$3:$H$93</definedName>
    <definedName name="_Ti1" hidden="1">{#N/A,#N/A,FALSE,"TMCOMP96";#N/A,#N/A,FALSE,"MAT96";#N/A,#N/A,FALSE,"FANDA96";#N/A,#N/A,FALSE,"INTRAN96";#N/A,#N/A,FALSE,"NAA9697";#N/A,#N/A,FALSE,"ECWEBB";#N/A,#N/A,FALSE,"MFT96";#N/A,#N/A,FALSE,"CTrecon"}</definedName>
    <definedName name="_VL2">'[1]Staff Split'!#REF!</definedName>
    <definedName name="_xlcn.WorksheetConnection_ToEJuly2019ADMINMaster.xlsxTable81" hidden="1">#REF!</definedName>
    <definedName name="A">#REF!</definedName>
    <definedName name="AA">#REF!</definedName>
    <definedName name="aaa" hidden="1">'[7]FC Page 1'!#REF!</definedName>
    <definedName name="ACLT">#REF!</definedName>
    <definedName name="ActualsLookup">#REF!</definedName>
    <definedName name="ADJUST_FINAL_YEAR1">[14]ADJUSTMENTS!$P$1:$P$65536</definedName>
    <definedName name="ADJUST_FINAL_YEAR10">[14]ADJUSTMENTS!$Y$1:$Y$65536</definedName>
    <definedName name="ADJUST_FINAL_YEAR11">[14]ADJUSTMENTS!$Z$1:$Z$65536</definedName>
    <definedName name="ADJUST_FINAL_YEAR12">[15]ADJUSTMENTS!$V$1:$V$65536</definedName>
    <definedName name="ADJUST_FINAL_YEAR13">[15]ADJUSTMENTS!$W$1:$W$65536</definedName>
    <definedName name="ADJUST_FINAL_YEAR14">[16]ADJUSTMENTS!$W$1:$W$65536</definedName>
    <definedName name="ADJUST_FINAL_YEAR2">[14]ADJUSTMENTS!$Q$1:$Q$65536</definedName>
    <definedName name="ADJUST_FINAL_YEAR3">[14]ADJUSTMENTS!$R$1:$R$65536</definedName>
    <definedName name="ADJUST_FINAL_YEAR4">[14]ADJUSTMENTS!$S$1:$S$65536</definedName>
    <definedName name="ADJUST_FINAL_YEAR5">[14]ADJUSTMENTS!$T$1:$T$65536</definedName>
    <definedName name="ADJUST_FINAL_YEAR6">[14]ADJUSTMENTS!$U$1:$U$65536</definedName>
    <definedName name="ADJUST_FINAL_YEAR7">[14]ADJUSTMENTS!$V$1:$V$65536</definedName>
    <definedName name="ADJUST_FINAL_YEAR8">[14]ADJUSTMENTS!$W$1:$W$65536</definedName>
    <definedName name="ADJUST_FINAL_YEAR9">[14]ADJUSTMENTS!$X$1:$X$65536</definedName>
    <definedName name="AID">[17]Lists!$B$2:$B$5</definedName>
    <definedName name="Already">[18]Scorecard!$C$47:$C$59</definedName>
    <definedName name="AME">'[19]Dept AMEsum'!$A$2:$L$102</definedName>
    <definedName name="Apr_16">[20]Master!#REF!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_xlnm.Auto_Open">#REF!</definedName>
    <definedName name="AutumnBudget18">'[21]O_DEL scens'!#REF!</definedName>
    <definedName name="avdffsdvgvsdfvsdfvbsf">#REF!</definedName>
    <definedName name="B">#REF!</definedName>
    <definedName name="B_MoJ" hidden="1">'[7]T3 Page 1'!#REF!</definedName>
    <definedName name="B_MoJ1" hidden="1">'[3]Forecast data'!#REF!</definedName>
    <definedName name="B_MoJ2" hidden="1">'[7]T3 Page 1'!#REF!</definedName>
    <definedName name="B_MoJ3" hidden="1">'[7]T3 Page 1'!#REF!</definedName>
    <definedName name="B_MoJ4" hidden="1">'[7]T3 Page 1'!#REF!</definedName>
    <definedName name="barnetttotal1516">[22]Calculator!$T$36</definedName>
    <definedName name="barnetttotal1617">[22]Calculator!$U$36</definedName>
    <definedName name="barnetttotal1718">[22]Calculator!$V$36</definedName>
    <definedName name="barnetttotal1819">[22]Calculator!$W$36</definedName>
    <definedName name="barnetttotal1920">[22]Calculator!$X$36</definedName>
    <definedName name="barnetttotal2021">[22]Calculator!$Y$36</definedName>
    <definedName name="BaseDataLookup">[23]CCTotals!#REF!</definedName>
    <definedName name="baselines">[22]Calculator!$D$11:$D$94</definedName>
    <definedName name="BB">'[24]Dept AMEsum'!#REF!</definedName>
    <definedName name="bbb" hidden="1">'[7]FC Page 1'!#REF!</definedName>
    <definedName name="BCNGCV" hidden="1">'[3]Forecast data'!#REF!</definedName>
    <definedName name="BLPH1" hidden="1">'[25]4.6 ten year bonds'!$A$4</definedName>
    <definedName name="BLPH2" hidden="1">'[25]4.6 ten year bonds'!$D$4</definedName>
    <definedName name="BLPH3" hidden="1">'[25]4.6 ten year bonds'!$G$4</definedName>
    <definedName name="BLPH4" hidden="1">'[25]4.6 ten year bonds'!$J$4</definedName>
    <definedName name="BLPH5" hidden="1">'[25]4.6 ten year bonds'!$M$4</definedName>
    <definedName name="BVM" hidden="1">#REF!</definedName>
    <definedName name="CapAME">'[24]Dept AMEsum'!#REF!</definedName>
    <definedName name="CapDEL">[24]DELsum!#REF!</definedName>
    <definedName name="CC">[24]DELsum!#REF!</definedName>
    <definedName name="CCLookup">#REF!</definedName>
    <definedName name="CCNameLookup">#REF!</definedName>
    <definedName name="CCRatioLookup">#REF!</definedName>
    <definedName name="CDEL">OFFSET([26]CDEL!$G$15,0,0,MAX([26]CDEL!$B$15:$B100),1)</definedName>
    <definedName name="CDELFTJANFO">'[27]CDEL FT - Jan FO'!$G$12:$I$42</definedName>
    <definedName name="CDELFTSEPFO">'[27]CDEL FT - Sept FO'!$F$4:$H$38</definedName>
    <definedName name="CDELJANFO">'[27]CDEL Grant - Jan FO'!$G$12:$I$127</definedName>
    <definedName name="CDELSEPTFO">'[27]CDEL Grant - Sept FO'!$F$8:$H$113</definedName>
    <definedName name="cfg_baseforecast">#REF!</definedName>
    <definedName name="CGCapDEL">#REF!</definedName>
    <definedName name="Change">'[1]Staff Split'!#REF!</definedName>
    <definedName name="CHLookup">#REF!</definedName>
    <definedName name="Cities">[17]Lists!$B$6:$B$8</definedName>
    <definedName name="CLASSIFICATION">[28]Menus!$C$2:$C$6</definedName>
    <definedName name="cnvzvcn" hidden="1">'[7]T3 Page 1'!#REF!</definedName>
    <definedName name="CodeLookup">#REF!</definedName>
    <definedName name="CoL">[18]Scorecard!$C$116:$C$149</definedName>
    <definedName name="Comparability">[29]Data!#REF!</definedName>
    <definedName name="Conference">[18]Scorecard!$C$69:$C$81</definedName>
    <definedName name="Conferences">[18]Scorecard!$C$69:$C$84</definedName>
    <definedName name="CostCentreDes8">#REF!</definedName>
    <definedName name="CoverHead">#REF!</definedName>
    <definedName name="CSR_CDEL">#REF!</definedName>
    <definedName name="CSR_RDEL">#REF!</definedName>
    <definedName name="CurrentMonth8">#REF!</definedName>
    <definedName name="cvxbzv" hidden="1">'[7]T3 Page 1'!#REF!</definedName>
    <definedName name="DatarangeFull1">#REF!</definedName>
    <definedName name="DataRangeFullSB2">#REF!</definedName>
    <definedName name="DataRangeSB1">#REF!</definedName>
    <definedName name="DataTable">#REF!</definedName>
    <definedName name="datazone">'[30]Data (monthly)'!$A$3:$AN$2314</definedName>
    <definedName name="date_mdx">'[31]OSCAR 16.05.24'!#REF!</definedName>
    <definedName name="Days">[32]QsYs!$J$1:$J$65536</definedName>
    <definedName name="DCLG">'[33]Headcount Delegations'!$B$29:$Q$29</definedName>
    <definedName name="DD">#REF!</definedName>
    <definedName name="ddd" hidden="1">{#N/A,#N/A,FALSE,"CGBR95C"}</definedName>
    <definedName name="dddd" hidden="1">{#N/A,#N/A,FALSE,"CGBR95C"}</definedName>
    <definedName name="ddddddd" hidden="1">{#N/A,#N/A,FALSE,"CGBR95C"}</definedName>
    <definedName name="dddddddddddd" hidden="1">{#N/A,#N/A,FALSE,"CGBR95C"}</definedName>
    <definedName name="ddr" hidden="1">'[3]Forecast data'!#REF!</definedName>
    <definedName name="DecWD7">[34]!Table8[#Data]</definedName>
    <definedName name="deflator1516">[22]Specifications!$C$4</definedName>
    <definedName name="deflator1617">[22]Specifications!$D$4</definedName>
    <definedName name="deflator1718">[22]Specifications!$E$4</definedName>
    <definedName name="deflator1819">[22]Specifications!$F$4</definedName>
    <definedName name="deflator1920">[22]Specifications!$G$4</definedName>
    <definedName name="deflator2021">[22]Specifications!$H$4</definedName>
    <definedName name="deflatorindex1516">[22]Specifications!$C$5</definedName>
    <definedName name="deflatorindex1617">[22]Specifications!$D$5</definedName>
    <definedName name="deflatorindex1718">[22]Specifications!$E$5</definedName>
    <definedName name="deflatorindex1819">[22]Specifications!$F$5</definedName>
    <definedName name="deflatorindex1920">[22]Specifications!$G$5</definedName>
    <definedName name="deflatorindex2021">[22]Specifications!$H$5</definedName>
    <definedName name="DELAME">!#REF!</definedName>
    <definedName name="Deliverydefinitions">#REF!</definedName>
    <definedName name="Deliveryoptions">#REF!</definedName>
    <definedName name="DEMANDBUDGET">'[27]Danny - Demand led info'!$A$2:$C$18</definedName>
    <definedName name="DEMANDLED">'[27]Demand led programmes'!$G$7:$I$23</definedName>
    <definedName name="Deptlist">[22]Calculator!$C$11:$C$94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gdfg" hidden="1">{#N/A,#N/A,FALSE,"CGBR95C"}</definedName>
    <definedName name="dfgujh" hidden="1">'[3]Forecast data'!#REF!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PACK">'[27]Challenge Pack - RDEL'!$G$5:$N$241</definedName>
    <definedName name="DGPACKCDEL">'[27]CDEL - Budgets '!$G$5:$I$195</definedName>
    <definedName name="DGPACKFT">'[27]CDEL FT - Budgets'!$D$4:$L$37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fference1617">[22]Calculator!$E$9</definedName>
    <definedName name="difference1718">[22]Calculator!$F$9</definedName>
    <definedName name="difference1819">[22]Calculator!$G$9</definedName>
    <definedName name="difference1920">[22]Calculator!$H$9</definedName>
    <definedName name="Dir">[35]LOOKUP!$D:$E</definedName>
    <definedName name="DirectorateID8">#REF!</definedName>
    <definedName name="DirGenGROUP8">#REF!</definedName>
    <definedName name="Distribution" hidden="1">#REF!</definedName>
    <definedName name="Dropdown">[20]Sheet5!$A$1:$A$3</definedName>
    <definedName name="DropdownRAG">[20]Sheet5!$C$1:$C$3</definedName>
    <definedName name="ds" hidden="1">'[7]FC Page 1'!#REF!</definedName>
    <definedName name="dsf">'[36]Quadcard 1'!#REF!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sfsed">'[17]% reductions'!#REF!</definedName>
    <definedName name="dwed">#REF!</definedName>
    <definedName name="dwl_data">[37]Download!$B$2:$CE$81</definedName>
    <definedName name="dwl_data_fy">[38]Download!$B$65:$CE$79</definedName>
    <definedName name="dwl_data_P09b">#REF!</definedName>
    <definedName name="dwl_dates">[37]Download!$A$2:$A$81</definedName>
    <definedName name="dwl_dates_fy">[38]Download!$A$65:$A$79</definedName>
    <definedName name="dwl_dates_P09b">#REF!</definedName>
    <definedName name="dwl_vars">[37]Download!$B$1:$CE$1</definedName>
    <definedName name="dwl_vars_P09b">#REF!</definedName>
    <definedName name="e">'[39]Quadcard 1'!#REF!</definedName>
    <definedName name="ECnames">'[19]EC codes'!$A$2:$B$125</definedName>
    <definedName name="ecscost">'[40]Dint 13'!#REF!</definedName>
    <definedName name="EE">#REF!</definedName>
    <definedName name="eeapp">'[40]Dint 13'!#REF!</definedName>
    <definedName name="EFO" hidden="1">'[3]Forecast data'!#REF!</definedName>
    <definedName name="eh" hidden="1">{"'Trust by name'!$A$6:$E$350","'Trust by name'!$A$1:$D$348"}</definedName>
    <definedName name="ejuy" hidden="1">'[7]FC Page 1'!#REF!</definedName>
    <definedName name="EmpNumber">#REF!</definedName>
    <definedName name="EntityLookup">#REF!</definedName>
    <definedName name="EPMWorkbookOptions_1">"1UoAAB+LCAAAAAAABADtnGtvqkgYx9+f5HwH43thQPDSUE8o0tZduUS0Pd3mhKCMlVSBBaztfvodwQs3u55qXaE0bWxmnrn9+D/PPIDA/HidTUsv0HENy7wsExgol6A5snTDfLosz71xhaiVf7S+f2PuLed5aFnPku0hU7eE2pnuxatrXJYnnmdf4PhiscAWVcxynnASAAL/KXSV0QTOtIphup5mjmB500r/71ZlNGqpxHCWacLRcsy+xc0d"</definedName>
    <definedName name="EPMWorkbookOptions_2" hidden="1">"B5renQEXfmWkuq152qoUlYvaDAajbUby4MyeO4Y/1MCFjuzAMUT9jSCGJlRuqdeyoF7JnHhPAPVx1Wi40DVXx4auh42s2WxuGp4BXezJesHmzxcNNGXc1Wx8aI/wX+pjm+veoA+2LXRE9WrQvuH7qsB2RAUVjrWpCzefDL6c4Xa+rG1PjZEWYrv3vNd9RHsJFa9wtJLTis0iILqFXMJ3Vt0aug7NtjGDpuvPebfpdr5uxAZZKRNrsemDs6aW"</definedName>
    <definedName name="EPMWorkbookOptions_3" hidden="1">"0/KcOWTwlIr3mvqrSGmZWN2qIVKNB1+9a+3FcgwPzcs/KEHjRF2s/a3xNJmiP0+BU6Q8qN8a0NGc0cTY9vOuzR7zuTYc1wstKL0+1tFm1buB72sVthuYxt9zGAho0O70+z2202XwtPr3ugkOIgonNCCqDSLUQdrh9dtKjg6dFmDw4J/U3l17qr3JjmVDx3trEXSNHsPhuELXdKpCkeNmpUFDWAEaJCl9WKfqw+py5GirlI67mrs5dgKcDVGA"</definedName>
    <definedName name="EPMWorkbookOptions_4" hidden="1">"TDGL6jzVAJkE7UOYHrccf2GPMtvjxf4tgf6VFI7tqfd/qt3uXReFiETLHSOs1fW2NS2hyHxhGtPL8lJF5Zh7vn+c92vL4O+vncH3g4gQup41M/6BetRvw2rbZZOQN/75XsBJ7MflDwDVAGB/9RP5Uz/ih7SOfgn0g2CArCv9KCDIZgEiAFEoIgBRL0D4IKpEAQJ7LAgsfSIPUjg4MfITkPPKiASZFR9UTmrzH06NqlWapihq/9SIzGNqtAUZ"</definedName>
    <definedName name="EPMWorkbookOptions_5" hidden="1">"PTUQJVRYKD8itPNyAaWvcuho9T7uAbU6ARqN+v4eUM2jB2w4Jh2Ay7oDHJ0KSdGZ3w+PDkW+zUOacHwPQlgKKClQAFFgiWEhGkS9gJLQSrOZdShHSMFCic45ZWDXHYVju6rM9zpS+4T3J6j8JWERlLGEA4Am1pf6bHF/Iia4c/IFTu4c4AIA1GrV6m/cpKDz5wJLglHls2wbNKivofqTxGupx3Ms2kxYjpMGYv+EIbuWP73GaUa1y9EEQVBf"</definedName>
    <definedName name="EPMWorkbookOptions_6" hidden="1">"+KRoDzx0gWcHHlFC5QWadOWQ+bgp8Xl4yDzgOTxZTOx255QvCjyrDHq8csI9uJ6/PXhNMbhdGZwXdDIfOM8nY5R6N4fdYvx9lTbyp9I1xUClfLcjADLrGj0OC3bAgQaddRYHb1VbNzunLUrusqL6wLO9E3p/M3/ev8G42qQeVBKQX9b/YzTQic6yxC/IOJGDo0DI384pDCj8jcCf9GIRkcMHEFYUY08foLgvsOsHhL6GA5xEsoMr9X+QbQ6f"</definedName>
    <definedName name="EPMWorkbookOptions_7" hidden="1">"HAiRDAL2T5SvsQBUsy7WYwOpFUCiQL5shpMAQgKCwmSiWqpkHcn5RPg7vqd0JPGU0T2HX35eUUzce0DlhVRTp/kBqf7Ftv9Q+w/yKS+iETn8nvKGY1SuqERlBT7rev0EKuJVASUB5apdQIlD4VUl8/H+E6RSQIlDycOXED8jpvCZDyoHX7wMZTlHvXi5h1FkbTuNIjbWzPZC04u+S4fB017qEyld942GTr4NKVyYfIMS04NjB7oTyZRsaK5f"</definedName>
    <definedName name="EPMWorkbookOptions_8" hidden="1">"XxMt9O24KdScZaeSqWgvcG0ZL/Zt16+KQivz/CO4tk5WRO0X+mrpTMe90xxDG06hAJ2nbQ+J8u/ftt2uXk3V+hfriL4K1UoAAA=="</definedName>
    <definedName name="eqyerw" hidden="1">'[7]T3 Page 1'!#REF!</definedName>
    <definedName name="ERDF">[17]Lists!$B$9:$B$15</definedName>
    <definedName name="EstimatesColumn8">#REF!</definedName>
    <definedName name="Ev">[41]Determinants!$CL$2:$CL$8</definedName>
    <definedName name="ExtraProfiles" hidden="1">#REF!</definedName>
    <definedName name="ExtraProfiles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fdwf">#REF!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efe">'[42]Quadcard 1'!#REF!</definedName>
    <definedName name="FF">#REF!</definedName>
    <definedName name="fffffffff" hidden="1">{#N/A,#N/A,FALSE,"CGBR95C"}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hg" hidden="1">'[4]Model inputs'!#REF!</definedName>
    <definedName name="Fin_Period_FROM">#REF!</definedName>
    <definedName name="Fin_Period_FROM_PTD">#REF!</definedName>
    <definedName name="Fin_Period_TO">#REF!</definedName>
    <definedName name="Fin_Period_TO_PTD">#REF!</definedName>
    <definedName name="Finance">[17]Lists!$B$16:$B$27</definedName>
    <definedName name="fiscalevent">'[43]HHconsumption '!$A$4:$A$27</definedName>
    <definedName name="fiscalevent2">'[43]HHconsumption '!$A$4:$A$27</definedName>
    <definedName name="fkjhg" hidden="1">'[7]T3 Page 1'!#REF!</definedName>
    <definedName name="FOLookup">#REF!</definedName>
    <definedName name="FORatioLookup">#REF!</definedName>
    <definedName name="FORECAST8">#REF!</definedName>
    <definedName name="formatCol">[44]Formatting!#REF!</definedName>
    <definedName name="formatRow">[44]Formatting!#REF!</definedName>
    <definedName name="fsdfsdfs">#REF!</definedName>
    <definedName name="fyu" hidden="1">'[3]Forecast data'!#REF!</definedName>
    <definedName name="G">#REF!</definedName>
    <definedName name="gcjhfg" hidden="1">'[3]Forecast data'!#REF!</definedName>
    <definedName name="General_CDEL">OFFSET([26]CDEL!$G$17,0,0,MAX([26]CDEL!$B$17:$B100)-1,1)</definedName>
    <definedName name="General_RDEL">OFFSET([26]RDEL!$G$17,0,0,MAX([26]RDEL!$B$17:$B100)-1,1)</definedName>
    <definedName name="gggg">#REF!</definedName>
    <definedName name="gh">#REF!</definedName>
    <definedName name="ghdk" hidden="1">'[3]Forecast data'!#REF!</definedName>
    <definedName name="ghejy" hidden="1">'[7]T3 Page 1'!#REF!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hk" hidden="1">'[7]FC Page 1'!#REF!</definedName>
    <definedName name="GMPLT">#REF!</definedName>
    <definedName name="Grade">[35]LOOKUP!$A:$B</definedName>
    <definedName name="Grades">#REF!</definedName>
    <definedName name="Graph2" hidden="1">'[3]Forecast data'!#REF!</definedName>
    <definedName name="Graph3" hidden="1">'[3]Forecast data'!#REF!</definedName>
    <definedName name="Graph4" hidden="1">'[7]FC Page 1'!#REF!</definedName>
    <definedName name="Graph5" hidden="1">'[7]T3 Page 1'!#REF!</definedName>
    <definedName name="Graph6" hidden="1">'[3]Forecast data'!#REF!</definedName>
    <definedName name="Graph7" hidden="1">'[3]Forecast data'!#REF!</definedName>
    <definedName name="Graph8" hidden="1">'[7]T3 Page 1'!#REF!</definedName>
    <definedName name="grossdomprod1516">[22]Specifications!$C$3</definedName>
    <definedName name="grossdomprod1617">[22]Specifications!$D$3</definedName>
    <definedName name="grossdomprod1718">[22]Specifications!$E$3</definedName>
    <definedName name="grossdomprod1819">[22]Specifications!$F$3</definedName>
    <definedName name="grossdomprod1920">[22]Specifications!$G$3</definedName>
    <definedName name="grossdomprod2021">[22]Specifications!$H$3</definedName>
    <definedName name="Growth">[18]Scorecard!$C$98:$C$113</definedName>
    <definedName name="GS">[18]Scorecard!$C$136</definedName>
    <definedName name="GSJHFG" hidden="1">#REF!</definedName>
    <definedName name="H">#REF!</definedName>
    <definedName name="hag">'[40]Dint 13'!#REF!</definedName>
    <definedName name="Head">#REF!</definedName>
    <definedName name="Header">[45]Scorecard!$S$45:$S$51</definedName>
    <definedName name="Heads">#REF!</definedName>
    <definedName name="hf" hidden="1">'[7]FC Page 1'!#REF!</definedName>
    <definedName name="hgjk" hidden="1">'[7]T3 Page 1'!#REF!</definedName>
    <definedName name="hh" hidden="1">[5]Data!#REF!</definedName>
    <definedName name="hhhhhhh" hidden="1">{#N/A,#N/A,FALSE,"CGBR95C"}</definedName>
    <definedName name="hll">'[1]Staff Split'!#REF!</definedName>
    <definedName name="HoD">[46]Lists!$B$2:$B$118</definedName>
    <definedName name="HoDD">[47]Lists!$B$2:$B$116</definedName>
    <definedName name="Housing">[17]Lists!$B$38:$B$51</definedName>
    <definedName name="Housing_Supply">[17]Lists!$B$55:$B$59</definedName>
    <definedName name="HousingStandards">[17]Lists!$B$38:$B$46</definedName>
    <definedName name="HousingSupply">[17]Lists!$B$47:$B$51</definedName>
    <definedName name="HS_Planning">[17]Lists!$B$38:$B$54</definedName>
    <definedName name="htdj" hidden="1">'[7]FC Page 1'!#REF!</definedName>
    <definedName name="HTML_CodePage" hidden="1">1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hyu" hidden="1">'[7]FC Page 1'!#REF!</definedName>
    <definedName name="I">#REF!</definedName>
    <definedName name="ICR">[17]Lists!$B$52:$B$56</definedName>
    <definedName name="ilgupPbr">#REF!</definedName>
    <definedName name="imf" hidden="1">#REF!</definedName>
    <definedName name="Info1">[48]Info1!$A$1:$W$988</definedName>
    <definedName name="intid">#REF!</definedName>
    <definedName name="iooo" hidden="1">'[3]Forecast data'!#REF!</definedName>
    <definedName name="IRC">[17]Lists!$B$60:$B$64</definedName>
    <definedName name="JANFO">'[27]RDEL - Jan FO'!$H$9:$I$247</definedName>
    <definedName name="jghkgh" hidden="1">'[7]T3 Page 1'!#REF!</definedName>
    <definedName name="jh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hkgi" hidden="1">{#N/A,#N/A,FALSE,"TMCOMP96";#N/A,#N/A,FALSE,"MAT96";#N/A,#N/A,FALSE,"FANDA96";#N/A,#N/A,FALSE,"INTRAN96";#N/A,#N/A,FALSE,"NAA9697";#N/A,#N/A,FALSE,"ECWEBB";#N/A,#N/A,FALSE,"MFT96";#N/A,#N/A,FALSE,"CTrecon"}</definedName>
    <definedName name="jhrg" hidden="1">'[3]Forecast data'!#REF!</definedName>
    <definedName name="jik" hidden="1">'[3]Forecast data'!#REF!</definedName>
    <definedName name="jjjk" hidden="1">'[3]Forecast data'!#REF!</definedName>
    <definedName name="jyeiyt" hidden="1">'[7]T3 Page 1'!#REF!</definedName>
    <definedName name="jyk" hidden="1">'[7]T3 Page 1'!#REF!</definedName>
    <definedName name="jytej" hidden="1">'[7]FC Page 1'!#REF!</definedName>
    <definedName name="jyyhfej" hidden="1">'[7]T3 Page 1'!#REF!</definedName>
    <definedName name="K">#REF!</definedName>
    <definedName name="Key">[49]Tracker!#REF!</definedName>
    <definedName name="KeyActivities">'[50]Directorate Planning Summary'!#REF!</definedName>
    <definedName name="khjk" hidden="1">'[7]FC Page 1'!#REF!</definedName>
    <definedName name="kk" hidden="1">'[7]T3 Page 1'!#REF!</definedName>
    <definedName name="kkk" hidden="1">[5]Data!#REF!</definedName>
    <definedName name="koko">#REF!</definedName>
    <definedName name="L">#REF!</definedName>
    <definedName name="Label">!#REF!</definedName>
    <definedName name="LDA">#REF!</definedName>
    <definedName name="lease">'[40]Dint 13'!#REF!</definedName>
    <definedName name="Leaver">[51]VLOOKUP!$A:$E</definedName>
    <definedName name="LEGALCOMMITMENT">'[27]Danny - RDEL info'!$G$9:$L$199</definedName>
    <definedName name="LG">[17]Lists!$B$65:$B$81</definedName>
    <definedName name="LGFflag">[22]Calculator!$O$11:$O$94</definedName>
    <definedName name="LGFinance">[17]Lists!$B$57:$B$66</definedName>
    <definedName name="LGPolicy">[17]Lists!$B$67:$B$81</definedName>
    <definedName name="ljh" hidden="1">'[7]T3 Page 1'!#REF!</definedName>
    <definedName name="lkp_forecast">#REF!</definedName>
    <definedName name="lll" hidden="1">[5]Data!#REF!</definedName>
    <definedName name="LLT">'[33]Headcount Delegations'!$C$21:$Q$21</definedName>
    <definedName name="Localism">'[33]Headcount Delegations'!$C$4:$Q$10</definedName>
    <definedName name="lookup">'[52]lookup salaries'!$A$1:$B$468</definedName>
    <definedName name="Lookup2">#REF!</definedName>
    <definedName name="Lookup3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nLookup">#REF!</definedName>
    <definedName name="MANUAL">#REF!</definedName>
    <definedName name="map_forecast">#REF!</definedName>
    <definedName name="MAPPING">[53]COINS_OSCAR_mapping!#REF!</definedName>
    <definedName name="MAPPING2">[53]COINS_OSCAR_mapping!#REF!</definedName>
    <definedName name="MasterCheck">[54]O_Checks!$J$5</definedName>
    <definedName name="mine" hidden="1">{#N/A,#N/A,FALSE,"CGBR95C"}</definedName>
    <definedName name="mkh" hidden="1">'[3]Forecast data'!#REF!</definedName>
    <definedName name="mmm" hidden="1">'[4]Model inputs'!#REF!</definedName>
    <definedName name="Months">[32]QsYs!$F$25:$F$184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ALookup">#REF!</definedName>
    <definedName name="Neighbourhoods">'[33]Headcount Delegations'!$C$12:$Q$17</definedName>
    <definedName name="new" hidden="1">'[3]Forecast data'!#REF!</definedName>
    <definedName name="NEWCHALL">'[27]Challenge Pack - RDEL'!$G$5:$H$245</definedName>
    <definedName name="nlfo">'[40]Dint 13'!#REF!</definedName>
    <definedName name="nlfout">'[40]Dint 13'!#REF!</definedName>
    <definedName name="nlfp">'[40]Dint 13'!#REF!</definedName>
    <definedName name="nlfpcout">'[40]Dint 13'!#REF!</definedName>
    <definedName name="nnn" hidden="1">'[7]T3 Page 1'!#REF!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NS_NAA">#REF!</definedName>
    <definedName name="oooo" hidden="1">'[7]T3 Page 1'!#REF!</definedName>
    <definedName name="OP">#REF!</definedName>
    <definedName name="opt_forecasts">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rganisation8">#REF!</definedName>
    <definedName name="OSCAR8">#REF!</definedName>
    <definedName name="Oth_COINS_data">#REF!</definedName>
    <definedName name="Other">'[33]Headcount Delegations'!$B$28+'[33]Headcount Delegations'!$D$28:$Q$28:'[33]Headcount Delegations'!$Q$28</definedName>
    <definedName name="oto">'[40]Dint 13'!#REF!</definedName>
    <definedName name="otout">'[40]Dint 13'!#REF!</definedName>
    <definedName name="otp">'[40]Dint 13'!#REF!</definedName>
    <definedName name="output1617">[22]Calculator!$E$11:$E$94</definedName>
    <definedName name="output1718">[22]Calculator!$F$11:$F$94</definedName>
    <definedName name="output1819">[22]Calculator!$G$11:$G$94</definedName>
    <definedName name="output1920">[22]Calculator!$H$11:$H$94</definedName>
    <definedName name="output2021">[22]Calculator!$I$11:$I$94</definedName>
    <definedName name="P">#REF!</definedName>
    <definedName name="PAL">[55]Lookup!#REF!</definedName>
    <definedName name="Pay_Ranges">[56]Grades!$A$1:$E$66</definedName>
    <definedName name="PAYNONPAY8">#REF!</definedName>
    <definedName name="PAYNONPAY88">'[57]Prior Month (Tbl 88)'!#REF!</definedName>
    <definedName name="PCCapDEL">#REF!</definedName>
    <definedName name="PEF_ID">[14]ADJUSTMENTS!$B$1:$B$65536</definedName>
    <definedName name="Performance_and_Development_Ratings_by_Grade">#REF!</definedName>
    <definedName name="Personal">[18]Scorecard!$C$89:$C$95</definedName>
    <definedName name="Planning">[17]Lists!$B$88:$B$95</definedName>
    <definedName name="pleasE" hidden="1">'[7]T3 Page 1'!#REF!</definedName>
    <definedName name="PolicyKPIs">" "</definedName>
    <definedName name="Pop" hidden="1">[58]Population!#REF!</definedName>
    <definedName name="Population" hidden="1">#REF!</definedName>
    <definedName name="pp" hidden="1">'[7]T3 Page 1'!#REF!</definedName>
    <definedName name="ppp" hidden="1">'[7]T3 Page 1'!#REF!</definedName>
    <definedName name="PrefLookup">[1]PrefLookup!$I$4:$K$113</definedName>
    <definedName name="PRG_DIR8">'[57]PROG pay Current M'!$B:$B</definedName>
    <definedName name="PRG_ESTIMATECOL8">'[57]PROG pay Current M'!$E:$E</definedName>
    <definedName name="PRG_PAYANDNONPAY8">'[57]PROG pay Current M'!#REF!</definedName>
    <definedName name="Print_Area_1">#REF!</definedName>
    <definedName name="Print_Area_2">#REF!</definedName>
    <definedName name="Print_Area_3">#REF!</definedName>
    <definedName name="Prodtest" hidden="1">'[7]T3 Page 1'!#REF!</definedName>
    <definedName name="Profiles" hidden="1">#REF!</definedName>
    <definedName name="Projections" hidden="1">#REF!</definedName>
    <definedName name="Property_Selection">#REF!</definedName>
    <definedName name="Property_Selection_Subset">#REF!</definedName>
    <definedName name="qqq" hidden="1">'[7]T3 Page 1'!#REF!</definedName>
    <definedName name="Quarters">[32]QsYs!$B$1:$B$65536</definedName>
    <definedName name="ratio">#REF!</definedName>
    <definedName name="RDEL">OFFSET([26]RDEL!$G$15,0,0,MAX([26]RDEL!$B$15:$B100),1)</definedName>
    <definedName name="re" hidden="1">'[7]T3 Page 1'!#REF!</definedName>
    <definedName name="Rec" hidden="1">{#N/A,#N/A,FALSE,"TMCOMP96";#N/A,#N/A,FALSE,"MAT96";#N/A,#N/A,FALSE,"FANDA96";#N/A,#N/A,FALSE,"INTRAN96";#N/A,#N/A,FALSE,"NAA9697";#N/A,#N/A,FALSE,"ECWEBB";#N/A,#N/A,FALSE,"MFT96";#N/A,#N/A,FALSE,"CTrecon"}</definedName>
    <definedName name="Receipts">OFFSET([26]Receipts!$D$15,0,0,MAX([26]Receipts!$B$15:$B100),1)</definedName>
    <definedName name="Recover">#REF!</definedName>
    <definedName name="ResAME">'[24]Dept AMEsum'!#REF!</definedName>
    <definedName name="ResDEL">[24]DELsum!#REF!</definedName>
    <definedName name="Results" hidden="1">[59]UK99!$A$1:$A$1</definedName>
    <definedName name="Revenue">[18]Scorecard!$C$139:$C$147</definedName>
    <definedName name="rngTable1">#REF!</definedName>
    <definedName name="rngTable2">#REF!</definedName>
    <definedName name="rngTable20">#REF!</definedName>
    <definedName name="rngTable3">#REF!</definedName>
    <definedName name="rngTable4">#REF!</definedName>
    <definedName name="rngTable5">#REF!</definedName>
    <definedName name="rngTable6">#REF!</definedName>
    <definedName name="rngTable7">#REF!</definedName>
    <definedName name="ryjury" hidden="1">'[7]FC Page 1'!#REF!</definedName>
    <definedName name="S" hidden="1">'[4]Model inputs'!#REF!</definedName>
    <definedName name="Salary">[56]Sheet1!$A$1:$D$1071</definedName>
    <definedName name="SAPCrosstab1">#REF!</definedName>
    <definedName name="SBCCLookup">#REF!</definedName>
    <definedName name="Scale">#REF!</definedName>
    <definedName name="SCOA">!#REF!</definedName>
    <definedName name="Scorecard_1">'[21]O_DEL scens'!#REF!</definedName>
    <definedName name="Scorecard_2">'[21]O_DEL scens'!#REF!</definedName>
    <definedName name="Scorecard_3">'[21]O_DEL scens'!#REF!</definedName>
    <definedName name="SCPO">[17]Lists!$B$96:$B$108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elected">#REF!</definedName>
    <definedName name="SEPFO">'[27]RDEL - Sept FO'!$G$9:$I$175</definedName>
    <definedName name="Server">#REF!</definedName>
    <definedName name="sf">'[1]Staff Split'!#REF!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hortfalls">[22]Calculator!$U$32:$X$32</definedName>
    <definedName name="SPO">'[33]Headcount Delegations'!$C$23:$Q$26</definedName>
    <definedName name="squeeze1617">[22]Calculator!$E$1</definedName>
    <definedName name="squeeze1718">[22]Calculator!$F$1</definedName>
    <definedName name="squeeze1819">[22]Calculator!$G$1</definedName>
    <definedName name="squeeze1920">[22]Calculator!$H$1</definedName>
    <definedName name="squeeze2021">[22]Calculator!$I$1</definedName>
    <definedName name="SRLookup">#REF!</definedName>
    <definedName name="StaffLookup">#REF!</definedName>
    <definedName name="Subseg8">#REF!</definedName>
    <definedName name="Sumif_count">'[26]HMT Scorecard (Inputs)'!$A$509</definedName>
    <definedName name="Summary">'[17]% reductions'!#REF!</definedName>
    <definedName name="Supplementary_tables">'[26]INPUT - HMT Final scorecard'!$C$5:$C$256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able">#REF!</definedName>
    <definedName name="TableName">"Dummy"</definedName>
    <definedName name="te" hidden="1">'[7]T3 Page 1'!#REF!</definedName>
    <definedName name="tekye" hidden="1">'[7]T3 Page 1'!#REF!</definedName>
    <definedName name="Territorial">[29]Data!#REF!</definedName>
    <definedName name="Test">'[23]Consolidated Data'!#REF!</definedName>
    <definedName name="tg">#REF!</definedName>
    <definedName name="tia" hidden="1">{#N/A,#N/A,FALSE,"TMCOMP96";#N/A,#N/A,FALSE,"MAT96";#N/A,#N/A,FALSE,"FANDA96";#N/A,#N/A,FALSE,"INTRAN96";#N/A,#N/A,FALSE,"NAA9697";#N/A,#N/A,FALSE,"ECWEBB";#N/A,#N/A,FALSE,"MFT96";#N/A,#N/A,FALSE,"CTrecon"}</definedName>
    <definedName name="TM1REBUILDOPTION">1</definedName>
    <definedName name="Today" hidden="1">'[4]Model inputs'!#REF!</definedName>
    <definedName name="TRA">[35]LOOKUP!$J$1:$K$38</definedName>
    <definedName name="Transactions2">[18]Scorecard!$C$170:$C$173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oubledFamilies">[17]Lists!$B$109:$B$110</definedName>
    <definedName name="TSALookup">#REF!</definedName>
    <definedName name="tttttttttttttttttt" hidden="1">{#N/A,#N/A,FALSE,"CGBR95C"}</definedName>
    <definedName name="uikkl" hidden="1">'[7]T3 Page 1'!#REF!</definedName>
    <definedName name="uiu" hidden="1">'[7]T3 Page 1'!#REF!</definedName>
    <definedName name="ukghk" hidden="1">'[7]T3 Page 1'!#REF!</definedName>
    <definedName name="Unused" hidden="1">'[60]SUMMARY TABLE'!$S$23:$S$46</definedName>
    <definedName name="Unused4" hidden="1">'[60]SUMMARY TABLE'!$T$23:$T$46</definedName>
    <definedName name="Unused5" hidden="1">'[60]SUMMARY TABLE'!$P$23:$P$46</definedName>
    <definedName name="Unused7" hidden="1">'[60]SUMMARY TABLE'!$P$23:$P$46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'[60]SUMMARY TABLE'!$S$23:$S$46</definedName>
    <definedName name="Unusued24" hidden="1">#REF!</definedName>
    <definedName name="Unusued3" hidden="1">'[60]SUMMARY TABLE'!$T$23:$T$46</definedName>
    <definedName name="Unusued5" hidden="1">'[60]SUMMARY TABLE'!$Q$6:$Q$49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vbmvbm" hidden="1">'[3]Forecast data'!#REF!</definedName>
    <definedName name="VBXMBV" hidden="1">'[3]Forecast data'!#REF!</definedName>
    <definedName name="vbxmv" hidden="1">'[3]Forecast data'!#REF!</definedName>
    <definedName name="VBXMVB" hidden="1">'[7]T3 Page 1'!#REF!</definedName>
    <definedName name="Version">!#REF!</definedName>
    <definedName name="VlookupColC">[18]Scorecard!$C$46:$C$150</definedName>
    <definedName name="vmvbm" hidden="1">'[3]Forecast data'!#REF!</definedName>
    <definedName name="vnbcm" hidden="1">'[3]Forecast data'!#REF!</definedName>
    <definedName name="w" hidden="1">{#N/A,#N/A,FALSE,"CGBR95C"}</definedName>
    <definedName name="wer" hidden="1">'[3]Forecast data'!#REF!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eujye" hidden="1">'[7]T3 Page 1'!#REF!</definedName>
    <definedName name="wewy" hidden="1">'[7]FC Page 1'!#REF!</definedName>
    <definedName name="WORKINGBUDGET8">#REF!</definedName>
    <definedName name="WORKSTEAM8">#REF!</definedName>
    <definedName name="WORKSTREAM88">'[57]Prior Month (Tbl 88)'!#REF!</definedName>
    <definedName name="wrn.Dint96." hidden="1">{"Debt interest",#N/A,FALSE,"DINT96"}</definedName>
    <definedName name="wrn.National._.Debt." hidden="1">{"Debt interest",#N/A,FALSE,"DINT 2000"}</definedName>
    <definedName name="wrn.table1." hidden="1">{#N/A,#N/A,FALSE,"CGBR95C"}</definedName>
    <definedName name="wrn.table2." hidden="1">{#N/A,#N/A,FALSE,"CGBR95C"}</definedName>
    <definedName name="wrn.tablea." hidden="1">{#N/A,#N/A,FALSE,"CGBR95C"}</definedName>
    <definedName name="wrn.tableb." hidden="1">{#N/A,#N/A,FALSE,"CGBR95C"}</definedName>
    <definedName name="wrn.tableq." hidden="1">{#N/A,#N/A,FALSE,"CGBR95C"}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ww" hidden="1">'[7]FC Page 1'!#REF!</definedName>
    <definedName name="X">#REF!</definedName>
    <definedName name="x\cbxc" hidden="1">#REF!</definedName>
    <definedName name="xx" hidden="1">'[3]Forecast data'!#REF!</definedName>
    <definedName name="Years">[32]QsYs!$A$1:$A$65536</definedName>
    <definedName name="yru" hidden="1">'[7]T3 Page 1'!#REF!</definedName>
    <definedName name="YTDActuals8">#REF!</definedName>
    <definedName name="yu" hidden="1">'[3]Forecast data'!#REF!</definedName>
    <definedName name="yuiuy" hidden="1">'[3]Forecast data'!#REF!</definedName>
    <definedName name="yy" hidden="1">'[7]FC Page 1'!#REF!</definedName>
    <definedName name="Z">#REF!</definedName>
    <definedName name="z\hfda\xbc" hidden="1">#REF!</definedName>
    <definedName name="z\x\vxc" hidden="1">#REF!</definedName>
    <definedName name="Z_5774AB63_4B8A_11D6_8117_08005A7F5BB1_.wvu.Cols" hidden="1">#REF!</definedName>
    <definedName name="Z_5774AB63_4B8A_11D6_8117_08005A7F5BB1_.wvu.PrintArea" hidden="1">#REF!</definedName>
    <definedName name="zz" hidden="1">'[7]T3 Page 1'!#REF!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1" l="1"/>
  <c r="E13" i="11"/>
  <c r="E10" i="11"/>
  <c r="E7" i="11"/>
  <c r="D13" i="10"/>
  <c r="H29" i="11"/>
  <c r="H30" i="11" s="1"/>
  <c r="D30" i="11"/>
  <c r="J27" i="11"/>
  <c r="K27" i="11" s="1"/>
  <c r="F27" i="11"/>
  <c r="G27" i="11" s="1"/>
  <c r="H13" i="11"/>
  <c r="H9" i="11"/>
  <c r="D20" i="11" l="1"/>
  <c r="D37" i="11"/>
  <c r="D34" i="11"/>
  <c r="D32" i="11"/>
  <c r="D26" i="11"/>
  <c r="D22" i="11"/>
  <c r="D19" i="11"/>
  <c r="J35" i="11"/>
  <c r="K35" i="11" s="1"/>
  <c r="F35" i="11"/>
  <c r="G35" i="11" s="1"/>
  <c r="E37" i="11"/>
  <c r="J16" i="11"/>
  <c r="K16" i="11" s="1"/>
  <c r="F16" i="11"/>
  <c r="G16" i="11" s="1"/>
  <c r="F17" i="11"/>
  <c r="G17" i="11" s="1"/>
  <c r="J12" i="11"/>
  <c r="K12" i="11" s="1"/>
  <c r="F12" i="11"/>
  <c r="G12" i="11" s="1"/>
  <c r="J6" i="11"/>
  <c r="K6" i="11" s="1"/>
  <c r="F6" i="11"/>
  <c r="G6" i="11" s="1"/>
  <c r="D9" i="11"/>
  <c r="D10" i="11" s="1"/>
  <c r="D38" i="11" l="1"/>
  <c r="J42" i="11" l="1"/>
  <c r="J43" i="11" s="1"/>
  <c r="K43" i="11" s="1"/>
  <c r="H42" i="11"/>
  <c r="D42" i="11"/>
  <c r="B42" i="11"/>
  <c r="K41" i="11"/>
  <c r="F41" i="11"/>
  <c r="G41" i="11" s="1"/>
  <c r="K40" i="11"/>
  <c r="F40" i="11"/>
  <c r="G40" i="11" s="1"/>
  <c r="K39" i="11"/>
  <c r="F39" i="11"/>
  <c r="G39" i="11" s="1"/>
  <c r="H37" i="11"/>
  <c r="B37" i="11"/>
  <c r="J36" i="11"/>
  <c r="J37" i="11" s="1"/>
  <c r="K37" i="11" s="1"/>
  <c r="F36" i="11"/>
  <c r="F37" i="11" s="1"/>
  <c r="G37" i="11" s="1"/>
  <c r="G36" i="11"/>
  <c r="H34" i="11"/>
  <c r="B34" i="11"/>
  <c r="J33" i="11"/>
  <c r="J34" i="11" s="1"/>
  <c r="K34" i="11" s="1"/>
  <c r="F33" i="11"/>
  <c r="G33" i="11" s="1"/>
  <c r="H32" i="11"/>
  <c r="B32" i="11"/>
  <c r="J31" i="11"/>
  <c r="J32" i="11" s="1"/>
  <c r="K32" i="11" s="1"/>
  <c r="F31" i="11"/>
  <c r="G31" i="11" s="1"/>
  <c r="B30" i="11"/>
  <c r="J29" i="11"/>
  <c r="K29" i="11" s="1"/>
  <c r="F29" i="11"/>
  <c r="G29" i="11" s="1"/>
  <c r="J28" i="11"/>
  <c r="K28" i="11" s="1"/>
  <c r="F28" i="11"/>
  <c r="H26" i="11"/>
  <c r="B26" i="11"/>
  <c r="J25" i="11"/>
  <c r="K25" i="11" s="1"/>
  <c r="F25" i="11"/>
  <c r="G25" i="11" s="1"/>
  <c r="J24" i="11"/>
  <c r="K24" i="11" s="1"/>
  <c r="F24" i="11"/>
  <c r="G24" i="11" s="1"/>
  <c r="J23" i="11"/>
  <c r="J26" i="11" s="1"/>
  <c r="K26" i="11" s="1"/>
  <c r="F23" i="11"/>
  <c r="G23" i="11" s="1"/>
  <c r="H22" i="11"/>
  <c r="B22" i="11"/>
  <c r="J21" i="11"/>
  <c r="K21" i="11" s="1"/>
  <c r="F21" i="11"/>
  <c r="G21" i="11" s="1"/>
  <c r="J20" i="11"/>
  <c r="K20" i="11" s="1"/>
  <c r="F20" i="11"/>
  <c r="H19" i="11"/>
  <c r="J18" i="11"/>
  <c r="K18" i="11" s="1"/>
  <c r="F18" i="11"/>
  <c r="G18" i="11" s="1"/>
  <c r="K17" i="11"/>
  <c r="J15" i="11"/>
  <c r="K15" i="11" s="1"/>
  <c r="F15" i="11"/>
  <c r="G15" i="11" s="1"/>
  <c r="J14" i="11"/>
  <c r="F14" i="11"/>
  <c r="G14" i="11" s="1"/>
  <c r="J13" i="11"/>
  <c r="K13" i="11" s="1"/>
  <c r="F13" i="11"/>
  <c r="G13" i="11" s="1"/>
  <c r="J11" i="11"/>
  <c r="K11" i="11" s="1"/>
  <c r="F11" i="11"/>
  <c r="G11" i="11" s="1"/>
  <c r="H10" i="11"/>
  <c r="J9" i="11"/>
  <c r="K9" i="11" s="1"/>
  <c r="F9" i="11"/>
  <c r="G9" i="11" s="1"/>
  <c r="J8" i="11"/>
  <c r="K8" i="11" s="1"/>
  <c r="F8" i="11"/>
  <c r="G8" i="11" s="1"/>
  <c r="J7" i="11"/>
  <c r="K7" i="11"/>
  <c r="J5" i="11"/>
  <c r="K5" i="11" s="1"/>
  <c r="F5" i="11"/>
  <c r="G5" i="11" s="1"/>
  <c r="F7" i="11"/>
  <c r="G7" i="11" s="1"/>
  <c r="E12" i="10"/>
  <c r="F12" i="10"/>
  <c r="E11" i="10"/>
  <c r="F11" i="10" s="1"/>
  <c r="E10" i="10"/>
  <c r="F10" i="10" s="1"/>
  <c r="E9" i="10"/>
  <c r="F9" i="10" s="1"/>
  <c r="E8" i="10"/>
  <c r="F8" i="10"/>
  <c r="E7" i="10"/>
  <c r="F7" i="10" s="1"/>
  <c r="E6" i="10"/>
  <c r="F6" i="10"/>
  <c r="E5" i="10"/>
  <c r="F5" i="10" s="1"/>
  <c r="C13" i="10"/>
  <c r="E13" i="10"/>
  <c r="F13" i="10" s="1"/>
  <c r="K36" i="11" l="1"/>
  <c r="H38" i="11"/>
  <c r="H43" i="11" s="1"/>
  <c r="F10" i="11"/>
  <c r="G10" i="11" s="1"/>
  <c r="K33" i="11"/>
  <c r="F32" i="11"/>
  <c r="G32" i="11" s="1"/>
  <c r="K31" i="11"/>
  <c r="J22" i="11"/>
  <c r="K22" i="11" s="1"/>
  <c r="K23" i="11"/>
  <c r="F22" i="11"/>
  <c r="G22" i="11" s="1"/>
  <c r="J10" i="11"/>
  <c r="K10" i="11" s="1"/>
  <c r="F38" i="11"/>
  <c r="F19" i="11"/>
  <c r="G19" i="11" s="1"/>
  <c r="F26" i="11"/>
  <c r="G26" i="11" s="1"/>
  <c r="K42" i="11"/>
  <c r="F42" i="11"/>
  <c r="G42" i="11" s="1"/>
  <c r="J19" i="11"/>
  <c r="K19" i="11" s="1"/>
  <c r="G20" i="11"/>
  <c r="F30" i="11"/>
  <c r="G30" i="11" s="1"/>
  <c r="K14" i="11"/>
  <c r="F34" i="11"/>
  <c r="G34" i="11" s="1"/>
  <c r="J30" i="11"/>
  <c r="K30" i="11" s="1"/>
  <c r="G28" i="11"/>
  <c r="D43" i="11" l="1"/>
  <c r="F43" i="11"/>
  <c r="G43" i="11" s="1"/>
  <c r="G38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6">
    <dbPr connection="Provider=SQLOLEDB.1;Persist Security Info=True;User ID=PivotTableRO;Initial Catalog=SDS_LIVE;Data Source=10.120.6.115;Use Procedure for Prepare=1;Auto Translate=True;Packet Size=4096;Workstation ID=SDS;Use Encryption for Data=False;Tag with column collation when possible=False" command="SELECT * FROM WBP_Pivot_vw" commandType="4"/>
  </connection>
</connections>
</file>

<file path=xl/sharedStrings.xml><?xml version="1.0" encoding="utf-8"?>
<sst xmlns="http://schemas.openxmlformats.org/spreadsheetml/2006/main" count="89" uniqueCount="51">
  <si>
    <t>Sub-Head</t>
  </si>
  <si>
    <t>Portfolio</t>
  </si>
  <si>
    <t>Resource DEL</t>
  </si>
  <si>
    <t>Capital DEL</t>
  </si>
  <si>
    <t xml:space="preserve">2024-25                                  Supplementary Estimate budget sought  </t>
  </si>
  <si>
    <t xml:space="preserve">2024-25
Main Estimate budget approved  </t>
  </si>
  <si>
    <t xml:space="preserve">Change from Supplementary Estimate 2024-25 </t>
  </si>
  <si>
    <t>£ m</t>
  </si>
  <si>
    <t>%</t>
  </si>
  <si>
    <t>Local Government &amp; Public Services</t>
  </si>
  <si>
    <t>Local Government, Resilience and Communities</t>
  </si>
  <si>
    <t>Local Growth, Communities and Devolution</t>
  </si>
  <si>
    <t>Regeneration, Housing and Planning</t>
  </si>
  <si>
    <t>Safer and Greener Buildings</t>
  </si>
  <si>
    <t>Local Government &amp; Public Services (ALB)(Net)</t>
  </si>
  <si>
    <t>Local Government &amp; Public Services Total</t>
  </si>
  <si>
    <t>Housing &amp; Planning (Core Department)</t>
  </si>
  <si>
    <t>Housing &amp; Planning (ALB)(Net)</t>
  </si>
  <si>
    <t>Housing &amp; Planning Total</t>
  </si>
  <si>
    <t>Local Growth &amp; Devolution</t>
  </si>
  <si>
    <t>Elections, Union and Constitution</t>
  </si>
  <si>
    <t>Union</t>
  </si>
  <si>
    <t>Research, Data &amp; Trading Funds</t>
  </si>
  <si>
    <t>Corporate Services that Enable Delivery</t>
  </si>
  <si>
    <t>MHCLG Staff, Building and Infrastructure Costs</t>
  </si>
  <si>
    <t>Departmental Unallocated Provision</t>
  </si>
  <si>
    <t>Elections</t>
  </si>
  <si>
    <t>Union, Elections and Places</t>
  </si>
  <si>
    <t>DLUHC Total</t>
  </si>
  <si>
    <t>Local Government DEL</t>
  </si>
  <si>
    <t>Revenue Support Grants</t>
  </si>
  <si>
    <t>Other Grants and Payments</t>
  </si>
  <si>
    <t>Business Rates Retention</t>
  </si>
  <si>
    <t>Total Voted and Non Voted</t>
  </si>
  <si>
    <t>Table A (ii) AME budgets</t>
  </si>
  <si>
    <t>Resource AME</t>
  </si>
  <si>
    <t xml:space="preserve">Change from Supplementary Estimate 2023-24 </t>
  </si>
  <si>
    <t xml:space="preserve">£ million </t>
  </si>
  <si>
    <t>ER13</t>
  </si>
  <si>
    <t>ER17</t>
  </si>
  <si>
    <t>Local Government &amp; Public Services (Core Department)</t>
  </si>
  <si>
    <t>ER22</t>
  </si>
  <si>
    <t>ER18</t>
  </si>
  <si>
    <t>ER20</t>
  </si>
  <si>
    <t>ER19</t>
  </si>
  <si>
    <t>Non-Domestic Rates Outturn Adjustments</t>
  </si>
  <si>
    <t>ER24</t>
  </si>
  <si>
    <t>DCLG Staff, Building and Infrastructure Costs</t>
  </si>
  <si>
    <t>ER32</t>
  </si>
  <si>
    <t>Resource AME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</si>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</sst>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\(#,##0.0\)"/>
    <numFmt numFmtId="165" formatCode="###0%;\(###0%\)"/>
    <numFmt numFmtId="166" formatCode="#,##0.0"/>
    <numFmt numFmtId="167" formatCode="#,##0.00000"/>
    <numFmt numFmtId="168" formatCode="###,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8"/>
      <color indexed="8"/>
      <name val="Arial"/>
      <family val="2"/>
    </font>
    <font>
      <b/>
      <sz val="10"/>
      <color indexed="39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54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67">
    <xf numFmtId="0" fontId="0" fillId="0" borderId="0"/>
    <xf numFmtId="0" fontId="3" fillId="0" borderId="0"/>
    <xf numFmtId="0" fontId="6" fillId="0" borderId="0"/>
    <xf numFmtId="0" fontId="8" fillId="7" borderId="0" applyNumberFormat="0" applyBorder="0" applyAlignment="0" applyProtection="0"/>
    <xf numFmtId="0" fontId="9" fillId="8" borderId="11" applyNumberFormat="0" applyAlignment="0" applyProtection="0"/>
    <xf numFmtId="0" fontId="10" fillId="9" borderId="12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11" borderId="11" applyNumberFormat="0" applyAlignment="0" applyProtection="0"/>
    <xf numFmtId="0" fontId="17" fillId="0" borderId="16" applyNumberFormat="0" applyFill="0" applyAlignment="0" applyProtection="0"/>
    <xf numFmtId="0" fontId="18" fillId="11" borderId="0" applyNumberFormat="0" applyBorder="0" applyAlignment="0" applyProtection="0"/>
    <xf numFmtId="0" fontId="7" fillId="12" borderId="17" applyNumberFormat="0" applyFont="0" applyAlignment="0" applyProtection="0"/>
    <xf numFmtId="0" fontId="19" fillId="8" borderId="18" applyNumberFormat="0" applyAlignment="0" applyProtection="0"/>
    <xf numFmtId="4" fontId="32" fillId="35" borderId="22" applyNumberFormat="0" applyProtection="0">
      <alignment vertical="center"/>
    </xf>
    <xf numFmtId="4" fontId="21" fillId="14" borderId="19" applyNumberFormat="0" applyProtection="0">
      <alignment vertical="center"/>
    </xf>
    <xf numFmtId="4" fontId="33" fillId="35" borderId="22" applyNumberFormat="0" applyProtection="0">
      <alignment horizontal="left" vertical="center" indent="1"/>
    </xf>
    <xf numFmtId="0" fontId="20" fillId="15" borderId="19" applyNumberFormat="0" applyProtection="0">
      <alignment horizontal="left" vertical="top" indent="1"/>
    </xf>
    <xf numFmtId="4" fontId="33" fillId="0" borderId="22" applyNumberFormat="0" applyProtection="0">
      <alignment horizontal="left" vertical="center" indent="1"/>
    </xf>
    <xf numFmtId="4" fontId="22" fillId="16" borderId="19" applyNumberFormat="0" applyProtection="0">
      <alignment horizontal="right" vertical="center"/>
    </xf>
    <xf numFmtId="4" fontId="22" fillId="17" borderId="19" applyNumberFormat="0" applyProtection="0">
      <alignment horizontal="right" vertical="center"/>
    </xf>
    <xf numFmtId="4" fontId="22" fillId="18" borderId="19" applyNumberFormat="0" applyProtection="0">
      <alignment horizontal="right" vertical="center"/>
    </xf>
    <xf numFmtId="4" fontId="22" fillId="19" borderId="19" applyNumberFormat="0" applyProtection="0">
      <alignment horizontal="right" vertical="center"/>
    </xf>
    <xf numFmtId="4" fontId="22" fillId="20" borderId="19" applyNumberFormat="0" applyProtection="0">
      <alignment horizontal="right" vertical="center"/>
    </xf>
    <xf numFmtId="4" fontId="22" fillId="21" borderId="19" applyNumberFormat="0" applyProtection="0">
      <alignment horizontal="right" vertical="center"/>
    </xf>
    <xf numFmtId="4" fontId="22" fillId="22" borderId="19" applyNumberFormat="0" applyProtection="0">
      <alignment horizontal="right" vertical="center"/>
    </xf>
    <xf numFmtId="4" fontId="22" fillId="23" borderId="19" applyNumberFormat="0" applyProtection="0">
      <alignment horizontal="right" vertical="center"/>
    </xf>
    <xf numFmtId="4" fontId="22" fillId="24" borderId="19" applyNumberFormat="0" applyProtection="0">
      <alignment horizontal="right" vertical="center"/>
    </xf>
    <xf numFmtId="4" fontId="20" fillId="25" borderId="20" applyNumberFormat="0" applyProtection="0">
      <alignment horizontal="left" vertical="center" indent="1"/>
    </xf>
    <xf numFmtId="4" fontId="22" fillId="26" borderId="0" applyNumberFormat="0" applyProtection="0">
      <alignment horizontal="left" vertical="center" indent="1"/>
    </xf>
    <xf numFmtId="4" fontId="31" fillId="13" borderId="0" applyNumberFormat="0" applyProtection="0">
      <alignment horizontal="left" vertical="center" indent="1"/>
    </xf>
    <xf numFmtId="4" fontId="22" fillId="27" borderId="19" applyNumberFormat="0" applyProtection="0">
      <alignment horizontal="right" vertical="center"/>
    </xf>
    <xf numFmtId="4" fontId="23" fillId="5" borderId="0" applyNumberFormat="0" applyProtection="0">
      <alignment horizontal="left" vertical="center" indent="1"/>
    </xf>
    <xf numFmtId="4" fontId="23" fillId="4" borderId="0" applyNumberFormat="0" applyProtection="0">
      <alignment horizontal="left" vertical="center" indent="1"/>
    </xf>
    <xf numFmtId="0" fontId="24" fillId="13" borderId="19" applyNumberFormat="0" applyProtection="0">
      <alignment horizontal="left" vertical="center" indent="1"/>
    </xf>
    <xf numFmtId="0" fontId="7" fillId="6" borderId="19" applyNumberFormat="0" applyProtection="0">
      <alignment horizontal="left" vertical="top" indent="1"/>
    </xf>
    <xf numFmtId="0" fontId="24" fillId="27" borderId="19" applyNumberFormat="0" applyProtection="0">
      <alignment horizontal="left" vertical="center" indent="1"/>
    </xf>
    <xf numFmtId="0" fontId="7" fillId="4" borderId="19" applyNumberFormat="0" applyProtection="0">
      <alignment horizontal="left" vertical="top" indent="1"/>
    </xf>
    <xf numFmtId="0" fontId="24" fillId="28" borderId="19" applyNumberFormat="0" applyProtection="0">
      <alignment horizontal="left" vertical="center" indent="1"/>
    </xf>
    <xf numFmtId="0" fontId="7" fillId="29" borderId="19" applyNumberFormat="0" applyProtection="0">
      <alignment horizontal="left" vertical="top" indent="1"/>
    </xf>
    <xf numFmtId="0" fontId="24" fillId="26" borderId="19" applyNumberFormat="0" applyProtection="0">
      <alignment horizontal="left" vertical="center" indent="1"/>
    </xf>
    <xf numFmtId="0" fontId="7" fillId="5" borderId="19" applyNumberFormat="0" applyProtection="0">
      <alignment horizontal="left" vertical="top" indent="1"/>
    </xf>
    <xf numFmtId="0" fontId="7" fillId="30" borderId="2" applyNumberFormat="0">
      <protection locked="0"/>
    </xf>
    <xf numFmtId="4" fontId="23" fillId="31" borderId="19" applyNumberFormat="0" applyProtection="0">
      <alignment vertical="center"/>
    </xf>
    <xf numFmtId="4" fontId="25" fillId="31" borderId="19" applyNumberFormat="0" applyProtection="0">
      <alignment vertical="center"/>
    </xf>
    <xf numFmtId="4" fontId="22" fillId="32" borderId="19" applyNumberFormat="0" applyProtection="0">
      <alignment horizontal="left" vertical="center" indent="1"/>
    </xf>
    <xf numFmtId="0" fontId="23" fillId="31" borderId="19" applyNumberFormat="0" applyProtection="0">
      <alignment horizontal="left" vertical="top" indent="1"/>
    </xf>
    <xf numFmtId="4" fontId="32" fillId="33" borderId="22" applyNumberFormat="0" applyProtection="0">
      <alignment horizontal="right" vertical="center"/>
    </xf>
    <xf numFmtId="4" fontId="25" fillId="5" borderId="19" applyNumberFormat="0" applyProtection="0">
      <alignment horizontal="right" vertical="center"/>
    </xf>
    <xf numFmtId="4" fontId="32" fillId="0" borderId="22" applyNumberFormat="0" applyProtection="0">
      <alignment horizontal="left" vertical="center" indent="1"/>
    </xf>
    <xf numFmtId="0" fontId="23" fillId="4" borderId="19" applyNumberFormat="0" applyProtection="0">
      <alignment horizontal="left" vertical="top" indent="1"/>
    </xf>
    <xf numFmtId="4" fontId="26" fillId="34" borderId="0" applyNumberFormat="0" applyProtection="0">
      <alignment horizontal="left" vertical="center" indent="1"/>
    </xf>
    <xf numFmtId="4" fontId="27" fillId="5" borderId="1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3" fillId="0" borderId="0"/>
    <xf numFmtId="0" fontId="7" fillId="0" borderId="0"/>
    <xf numFmtId="0" fontId="35" fillId="36" borderId="26" applyNumberFormat="0" applyAlignment="0" applyProtection="0">
      <alignment horizontal="left" vertical="center" indent="1"/>
    </xf>
    <xf numFmtId="0" fontId="6" fillId="0" borderId="0"/>
    <xf numFmtId="168" fontId="36" fillId="37" borderId="26" applyNumberFormat="0" applyAlignment="0" applyProtection="0">
      <alignment horizontal="left" vertical="center" indent="1"/>
    </xf>
    <xf numFmtId="0" fontId="37" fillId="0" borderId="0" applyNumberFormat="0" applyFill="0" applyBorder="0" applyAlignment="0" applyProtection="0"/>
  </cellStyleXfs>
  <cellXfs count="51">
    <xf numFmtId="0" fontId="0" fillId="0" borderId="0" xfId="0"/>
    <xf numFmtId="164" fontId="0" fillId="0" borderId="0" xfId="0" applyNumberFormat="1"/>
    <xf numFmtId="164" fontId="2" fillId="0" borderId="5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 vertical="center"/>
    </xf>
    <xf numFmtId="164" fontId="0" fillId="0" borderId="2" xfId="0" applyNumberFormat="1" applyBorder="1"/>
    <xf numFmtId="165" fontId="0" fillId="0" borderId="2" xfId="0" applyNumberFormat="1" applyBorder="1" applyAlignment="1">
      <alignment horizontal="right"/>
    </xf>
    <xf numFmtId="0" fontId="0" fillId="0" borderId="2" xfId="0" applyBorder="1"/>
    <xf numFmtId="0" fontId="2" fillId="0" borderId="0" xfId="0" applyFont="1"/>
    <xf numFmtId="164" fontId="2" fillId="2" borderId="2" xfId="0" applyNumberFormat="1" applyFont="1" applyFill="1" applyBorder="1"/>
    <xf numFmtId="165" fontId="2" fillId="2" borderId="2" xfId="0" applyNumberFormat="1" applyFont="1" applyFill="1" applyBorder="1" applyAlignment="1">
      <alignment horizontal="right"/>
    </xf>
    <xf numFmtId="0" fontId="0" fillId="0" borderId="9" xfId="0" applyBorder="1" applyAlignment="1">
      <alignment horizontal="left" vertical="center"/>
    </xf>
    <xf numFmtId="0" fontId="4" fillId="0" borderId="0" xfId="0" applyFont="1"/>
    <xf numFmtId="0" fontId="5" fillId="2" borderId="2" xfId="0" applyFont="1" applyFill="1" applyBorder="1"/>
    <xf numFmtId="164" fontId="5" fillId="2" borderId="2" xfId="0" applyNumberFormat="1" applyFont="1" applyFill="1" applyBorder="1"/>
    <xf numFmtId="165" fontId="5" fillId="2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/>
    <xf numFmtId="165" fontId="5" fillId="3" borderId="2" xfId="0" applyNumberFormat="1" applyFont="1" applyFill="1" applyBorder="1" applyAlignment="1">
      <alignment horizontal="right"/>
    </xf>
    <xf numFmtId="165" fontId="0" fillId="0" borderId="0" xfId="0" applyNumberFormat="1"/>
    <xf numFmtId="166" fontId="0" fillId="0" borderId="0" xfId="0" applyNumberForma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166" fontId="5" fillId="2" borderId="2" xfId="0" applyNumberFormat="1" applyFont="1" applyFill="1" applyBorder="1"/>
    <xf numFmtId="167" fontId="0" fillId="0" borderId="0" xfId="0" applyNumberFormat="1"/>
    <xf numFmtId="0" fontId="0" fillId="0" borderId="0" xfId="0" applyAlignment="1">
      <alignment horizontal="center" vertical="center" wrapText="1"/>
    </xf>
    <xf numFmtId="164" fontId="37" fillId="0" borderId="0" xfId="66" applyNumberFormat="1"/>
    <xf numFmtId="0" fontId="0" fillId="0" borderId="24" xfId="0" applyBorder="1" applyAlignment="1">
      <alignment horizontal="left" vertical="center"/>
    </xf>
    <xf numFmtId="0" fontId="2" fillId="2" borderId="6" xfId="0" applyFont="1" applyFill="1" applyBorder="1" applyAlignment="1">
      <alignment horizontal="left" indent="1"/>
    </xf>
    <xf numFmtId="0" fontId="2" fillId="2" borderId="7" xfId="0" applyFont="1" applyFill="1" applyBorder="1" applyAlignment="1">
      <alignment horizontal="left" inden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34" fillId="0" borderId="9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34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67">
    <cellStyle name="Bad 2" xfId="3" xr:uid="{C75F5A6D-492F-4AAE-969C-1736690DE616}"/>
    <cellStyle name="Calculation 2" xfId="4" xr:uid="{E1848B54-8A43-47A4-BC25-25DB7C66B130}"/>
    <cellStyle name="Check Cell 2" xfId="5" xr:uid="{1B0DD9ED-D69E-46BC-A909-D486B777235B}"/>
    <cellStyle name="Explanatory Text 2" xfId="6" xr:uid="{5B2D3707-AC5F-478E-B15A-7B04FA958BCA}"/>
    <cellStyle name="Good 2" xfId="7" xr:uid="{0627A978-41F1-4903-A317-03252D811020}"/>
    <cellStyle name="Heading 1 2" xfId="8" xr:uid="{F066C0A5-64BB-49FB-B5A3-CF29A65B9A62}"/>
    <cellStyle name="Heading 2 2" xfId="9" xr:uid="{760691AA-74F5-49B5-A845-47871292A333}"/>
    <cellStyle name="Heading 3 2" xfId="10" xr:uid="{AE78DE52-2897-4AEA-855C-673B126842A0}"/>
    <cellStyle name="Heading 4 2" xfId="11" xr:uid="{5D858DD0-E9EE-4F9A-B998-ED1D65E03F89}"/>
    <cellStyle name="Hyperlink" xfId="66" builtinId="8"/>
    <cellStyle name="Input 2" xfId="12" xr:uid="{80CB5190-BF00-4C50-9F75-B14C91EDF4F1}"/>
    <cellStyle name="Linked Cell 2" xfId="13" xr:uid="{3E05D6E6-9D9D-40A7-ACFA-FD87664CAB94}"/>
    <cellStyle name="Neutral 2" xfId="14" xr:uid="{D25378D3-655F-4272-8FB7-3C978AA1A101}"/>
    <cellStyle name="Normal" xfId="0" builtinId="0"/>
    <cellStyle name="Normal 2" xfId="1" xr:uid="{C32A3F1D-38C5-4EB1-8F59-9028238B87BE}"/>
    <cellStyle name="Normal 2 2" xfId="62" xr:uid="{ACF4082E-1AB0-4170-9D3D-3A76E5B96ADB}"/>
    <cellStyle name="Normal 3" xfId="2" xr:uid="{889A12C0-2EB7-45B1-9190-8DF25F651A81}"/>
    <cellStyle name="Normal 3 2" xfId="61" xr:uid="{CD2A568B-708A-4A74-B25B-8A23DA6B1BB2}"/>
    <cellStyle name="Normal 31" xfId="60" xr:uid="{058ED6C2-A8D5-463C-B3D6-851754F30EA8}"/>
    <cellStyle name="Normal 4" xfId="64" xr:uid="{D8EC63C9-9A95-47C7-A393-7D3ECCB49982}"/>
    <cellStyle name="Note 2" xfId="15" xr:uid="{A9B52E70-76B6-4F14-A22A-58309D940869}"/>
    <cellStyle name="Output 2" xfId="16" xr:uid="{8BE2266A-D14D-4854-B7A7-48FC2CE9B460}"/>
    <cellStyle name="SAPBEXaggData" xfId="17" xr:uid="{8656B86D-C512-425A-992F-F174516D0456}"/>
    <cellStyle name="SAPBEXaggDataEmph" xfId="18" xr:uid="{75DF4C57-D54F-41AF-8DC6-6B97271A0773}"/>
    <cellStyle name="SAPBEXaggItem" xfId="19" xr:uid="{0D180EC9-A7A7-4C05-8954-A7E4C4801E0F}"/>
    <cellStyle name="SAPBEXaggItemX" xfId="20" xr:uid="{C96CCA17-809D-4282-81F6-154DDF0DC141}"/>
    <cellStyle name="SAPBEXchaText" xfId="21" xr:uid="{623C818C-CEBA-418D-B9EE-47E13C6E027C}"/>
    <cellStyle name="SAPBEXexcBad7" xfId="22" xr:uid="{B4193B47-6397-4844-A369-9ADE61E59C35}"/>
    <cellStyle name="SAPBEXexcBad8" xfId="23" xr:uid="{69776171-1E91-41F8-9D99-541200DC5013}"/>
    <cellStyle name="SAPBEXexcBad9" xfId="24" xr:uid="{D1B1E931-284A-42CF-9CA0-E37C7EB250C4}"/>
    <cellStyle name="SAPBEXexcCritical4" xfId="25" xr:uid="{98D141E6-871E-4275-A31D-61CF1B0D26F9}"/>
    <cellStyle name="SAPBEXexcCritical5" xfId="26" xr:uid="{5651C7C0-BE53-4332-A8CB-44AC1D0BC1F9}"/>
    <cellStyle name="SAPBEXexcCritical6" xfId="27" xr:uid="{7D858907-1725-4936-8B18-B7E09DB0BB43}"/>
    <cellStyle name="SAPBEXexcGood1" xfId="28" xr:uid="{3E97F6F9-AEE0-4CF7-ADEA-B0B53BFE781A}"/>
    <cellStyle name="SAPBEXexcGood2" xfId="29" xr:uid="{EEBF3D3A-D77A-47C5-A0FB-DF95DE77BD16}"/>
    <cellStyle name="SAPBEXexcGood3" xfId="30" xr:uid="{35BB03CA-C68D-42D6-A9C6-49D7DC419E36}"/>
    <cellStyle name="SAPBEXfilterDrill" xfId="31" xr:uid="{4F31879B-41DD-4D51-B70F-C9A8E5C3C712}"/>
    <cellStyle name="SAPBEXfilterItem" xfId="32" xr:uid="{DB3A1C95-6F17-4D74-8290-CAC50E79C6F2}"/>
    <cellStyle name="SAPBEXfilterText" xfId="33" xr:uid="{48613A27-03C9-4651-BC13-C16BD03F485C}"/>
    <cellStyle name="SAPBEXformats" xfId="34" xr:uid="{9FA6284B-00BC-4308-B110-94CBC1343A6D}"/>
    <cellStyle name="SAPBEXheaderItem" xfId="35" xr:uid="{01D260BF-DF34-48CF-BCE3-2EA5359078F2}"/>
    <cellStyle name="SAPBEXheaderText" xfId="36" xr:uid="{A9B4D782-CF89-4DFE-BBE6-D1DB8FEA326B}"/>
    <cellStyle name="SAPBEXHLevel0" xfId="37" xr:uid="{16B8D98A-FC7E-4920-8C26-801BCD1B8B78}"/>
    <cellStyle name="SAPBEXHLevel0X" xfId="38" xr:uid="{49D74890-63BF-4D6B-8A02-1CFC94D6A1E9}"/>
    <cellStyle name="SAPBEXHLevel1" xfId="39" xr:uid="{F372B941-2050-4346-B5A8-B30ABA889D82}"/>
    <cellStyle name="SAPBEXHLevel1X" xfId="40" xr:uid="{DDA46C88-5455-450B-8A37-B285B8BA3AAF}"/>
    <cellStyle name="SAPBEXHLevel2" xfId="41" xr:uid="{B17F11F1-9212-456B-8CF5-4799297F9463}"/>
    <cellStyle name="SAPBEXHLevel2X" xfId="42" xr:uid="{B57338E8-3F53-4950-A6E3-E38B073A8DC1}"/>
    <cellStyle name="SAPBEXHLevel3" xfId="43" xr:uid="{C5117846-E63C-4B1C-BB88-FEA877606A4E}"/>
    <cellStyle name="SAPBEXHLevel3X" xfId="44" xr:uid="{78AB860F-FC6F-4973-8003-1B410B086BD8}"/>
    <cellStyle name="SAPBEXinputData" xfId="45" xr:uid="{FFCDF5DB-18C6-4B55-8DB3-F98DB1163C22}"/>
    <cellStyle name="SAPBEXresData" xfId="46" xr:uid="{A9EFAE47-A52A-481B-B773-94F66EA71233}"/>
    <cellStyle name="SAPBEXresDataEmph" xfId="47" xr:uid="{303B7FFD-5C4E-4AEA-8CA4-E11EC452E906}"/>
    <cellStyle name="SAPBEXresItem" xfId="48" xr:uid="{7FD9FD79-F797-4DE2-AC90-F4D147CC9FDE}"/>
    <cellStyle name="SAPBEXresItemX" xfId="49" xr:uid="{A90A4D3E-6230-48B7-9F53-172470041C88}"/>
    <cellStyle name="SAPBEXstdData" xfId="50" xr:uid="{2E783744-8730-47A1-A417-3A0745F2FEF4}"/>
    <cellStyle name="SAPBEXstdDataEmph" xfId="51" xr:uid="{F90D0E98-98D1-43B6-8E03-8DCF2556681A}"/>
    <cellStyle name="SAPBEXstdItem" xfId="52" xr:uid="{01048AC6-A306-40CF-86F5-C5F0AC1C17C8}"/>
    <cellStyle name="SAPBEXstdItemX" xfId="53" xr:uid="{7EE0560D-389C-41E3-A38D-C6D2E8A14FCB}"/>
    <cellStyle name="SAPBEXtitle" xfId="54" xr:uid="{DE9CD02E-DBA9-433D-B223-75BB5B60C028}"/>
    <cellStyle name="SAPBEXundefined" xfId="55" xr:uid="{0435A9E8-CBB8-4B26-969D-8413689FBC94}"/>
    <cellStyle name="SAPDimensionCell" xfId="63" xr:uid="{5DAB085A-AD14-4389-8CEF-D53495DC972B}"/>
    <cellStyle name="SAPMemberCell" xfId="65" xr:uid="{4C8D7C83-BDD0-4171-9450-EEF34673EF97}"/>
    <cellStyle name="Sheet Title" xfId="56" xr:uid="{22F338C1-4D6E-49C0-95C6-449B44A8C070}"/>
    <cellStyle name="Title 2" xfId="57" xr:uid="{70F85FB9-AA79-40EE-9C53-9D5F2511F6FA}"/>
    <cellStyle name="Total 2" xfId="58" xr:uid="{24EE57FE-D5D0-48DD-B3DB-8D24EC8B2A4C}"/>
    <cellStyle name="Warning Text 2" xfId="59" xr:uid="{3ED9E797-8B4C-40B1-9DED-3351DABB58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theme" Target="theme/theme1.xml"/><Relationship Id="rId68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71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connections" Target="connections.xml"/><Relationship Id="rId69" Type="http://schemas.openxmlformats.org/officeDocument/2006/relationships/customXml" Target="../customXml/item2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calcChain" Target="calcChain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ple%20House\Finance\GIABUD\TRANSITION%20WORK\Transition%200809\Staff%20Preferences%2028-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Management_Acc\Op0304\STAFFC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nevij\Local%20Settings\Temporary%20Internet%20Files\OLK6D\FertAssChar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CHSPD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HIS19F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.sharepoint.com/sites/hmt_is_pubsrv/DEV%20Spending%20Reviews/2019%20Spending%20Round/The%20Numbers%20-%20FINAL%20with%20baseline%20and%20NDR%20corrections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crvhmtci421\RHMT_USERS2$\EXCEL\CGBR\PROF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ing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ems\Monitoring\Accounting%20Adjustments%20Forecast\NationalAccounts_TEMPLAT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ems\Monitoring\Accounting%20Adjustments%20Forecast\Budget%202010%20Working%20Files\Budget%202010_NATIONAL%20ACCOUNTS%20ADJUSTMEN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Monitoring/Accounting%20Adjustments%20Forecast/March%202011%20Forecast/March%202011_NAA%20Forecas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airney\AppData\Local\Microsoft\Windows\Temporary%20Internet%20Files\Content.Outlook\DS9HS02D\Stage%202%20-%20Org%20Design\150928%20ARCHIVE\151005%20Categorisation%20(revised%2020%25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Data/rhmtfmuneer1/Temp/2013-08-30%20Scorecard%20with%20static%20cover%20sheet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groups/PSF/PEF/FSBR2012/PEF%20Budget20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siness%20Planning\26.02%20returns\20160225%20Analysis%20and%20Data%20Business%20Planning%20Dashboard%20v2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DEL%20allocations%20branch/1.%20Modelling/191106%20-%20RDEL%20model%20v38%20R1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DEL%20Branch/Capital/SR15%20prep/Dept%20squeeze%20model/Dept%20squeeze%20calculator%20LIVE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ple%20House\Finance\GIABUD\REVIEWS\Rev0708\Period%206\1-Final%20Review%20Worksheets\1%20Aggregated%20Worksheet%20Consolidation%20P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P\PESA\Publications\PESA08\Copy%20of%20PEF%20FSBR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PSF\EFO\Autumn%202014\Spending\Measures\Scorecard%20app\OBR%20Scorecard%20&amp;%20supplementary%20table%20FINAL%2028.11.14.xlsx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microsoft.com/office/2019/04/relationships/externalLinkLongPath" Target="https://mhclg.sharepoint.com/sites/FINLOND/Shared%20Documents/General/Corp%20Fin,%20Gov%20&amp;%20Reporting/Budgets%20&amp;%20Reporting/Business%20Planning/19-20%20Business%20Planning/19-20%20budget%20setting/Business%20Planning%20Budgets%2019-20%2014.5.19.xlsx?418637BF" TargetMode="External"/><Relationship Id="rId1" Type="http://schemas.openxmlformats.org/officeDocument/2006/relationships/externalLinkPath" Target="file:///\\418637BF\Business%20Planning%20Budgets%2019-20%2014.5.19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FMuneer1\AppData\Local\Microsoft\Windows\INetCache\Content.Outlook\KP1MAI9F\25%20Nov%20-%20AS14%20tally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wright\AppData\Local\Microsoft\Windows\INetCache\Content.Outlook\5Z3HZ3IP\AB20%20%20-%20Barnett%20Master%20Spreadsheet%20v.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clg.sharepoint.com/sites/BudgetControlTeam/Shared%20Documents/General/Estimates/1.0)%20Main%20Estimates/2024-25/Upload%20Templates/OSCAR%20upload%20Templates/DAR_Extract_DAILY%2016.05.24.xlsm" TargetMode="External"/><Relationship Id="rId1" Type="http://schemas.openxmlformats.org/officeDocument/2006/relationships/externalLinkPath" Target="https://mhclg.sharepoint.com/sites/BudgetControlTeam/Shared%20Documents/General/Estimates/1.0)%20Main%20Estimates/2024-25/Upload%20Templates/OSCAR%20upload%20Templates/DAR_Extract_DAILY%2016.05.24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n.obr.uk/groups/Documents%20and%20research/Economic%20and%20Fiscal%20Outlook/Autumn%202015/Charts%20and%20Tables/Chapter%203/NED%20AS15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hall\AppData\Local\Microsoft\Windows\Temporary%20Internet%20Files\Content.Outlook\BJFCTZBQ\20150731%20DCLG%20HEADCOUNT%20DASHBOARD%20-%20NEW%20MASTER%20FILE_v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sites/FINLOND/Shared%20Documents/General/Corp%20Fin,%20Gov%20&amp;%20Reporting/Budgets%20&amp;%20Reporting/4.%20Forecasts/2019-20/3.June/Table%20of%20Everything%20-%20June%2019%20FINAL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airney\AppData\Local\Microsoft\Windows\Temporary%20Internet%20Files\Content.Outlook\DS9HS02D\20150731%20Organisational%20Design%20Data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Autumn%202013\Internal%20Scorecards\2013-11-28%20Scorecard%20Uncertainty.xlsm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Data/rhmtngregory/Debt%20Interest%20PORTAL!%20Budget%202013%20R2%20(version%201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Budget%202014\Scorecards\2013-12-10%20Scorecard.xlsm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3\Dint201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Data/rhmtmphillips/Temp/Debt%20interest%20payments%20model%20AS14%20Round%202%20with%202014-15%20outturn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Autumn%202013\Internal%20Scorecards\2013-11-27%20Scorecard%20CORE.xlsm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n.obr.uk/Groups/Documents%20and%20research/Admin/Marcus/Forecast%20errors/Forecast%20Errors%20-%20autumn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ruce/Report_Templates/SDS_Dev/CIMVIEW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Data/RHMTFMuneer1/2013-08-30%20Scorecard%20with%20static%20cover%20sheet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DEL%20Branch/OBR/2017%20March%20Budget/Round%204/20170304%20OBR%20Scorecard%20v1%20-%201100AM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-my.sharepoint.com/11)%20AS-SR2015/OBR%20Scorecard/20151112%204th%20Scorecard%20to%20OBR%20v1.xlsm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cott%20McNicholas\Local%20Settings\Temporary%20Internet%20Files\OLK14C\informal%20VR%20request%20speadshe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dn.obr.uk/Groups/Documents%20and%20research/Economic%20and%20Fiscal%20Outlook/Archive/Budget%202016/Charts%20and%20Tables/Chapter%202/Chapter%202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garrett\AppData\Local\Microsoft\Windows\INetCache\Content.Outlook\P77QSNJR\Copy%20of%20Copy%20of%20CFO%20Group%20Commission%20Business%20Planning%20-%20Digital.xlsm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_Stats\Turnover\2017\20170831%20-%20August%202017\20170831%20-%20Turnover%20File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mela%20Smith\NEW%20STAFF%20&amp;%20ADMIN2005-06(VACANCY%20PROFILE%20summary)%20April%2025%2005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kyv\Open\OSCAR%20Chart%20of%20Accounts%7bdb5-doc4461604-ma4-mi1%7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loakley\AppData\Local\Microsoft\Windows\INetCache\Content.Outlook\C34B7M5B\20170607%20DEL%20table%20w-c%2012%20June_CE%20v17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ple%20House\Finance\GIABUD\REVIEWS\Rev0809\Period%204\1-Sundry%20Documents\Staff%20Costs%20-%20All%20Staff%20Costing%202008-09%20Review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C\Finance\Share\Excel\Budget%20Submissions\2010-11\Efficiency%20Plan\Copy%20of%20Pay%20Spreadsheet%201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hclg.sharepoint.com/sites/BudgetControlTeam/Shared%20Documents/General/Forecasts/2020-21/11.February/Admin%20ToE/ToE%20Feb%202020%20ADMIN%20Master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is42.sharepoint.com/rkyv/CheckOut/Long-term%20model%202009%7bdb5-doc3966101-ma1-mi14%7d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E Proportions"/>
      <sheetName val="Staff Split"/>
      <sheetName val="Previous Staff Split"/>
      <sheetName val="JP Schedule 28-07"/>
      <sheetName val="PrefLookup"/>
      <sheetName val="OTHER"/>
      <sheetName val="FTE_Proportions"/>
      <sheetName val="Staff_Split"/>
      <sheetName val="Previous_Staff_Split"/>
      <sheetName val="JP_Schedule_28-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Bids"/>
      <sheetName val="CCComp"/>
      <sheetName val="CCData"/>
      <sheetName val="HypLoad"/>
      <sheetName val="HypData"/>
      <sheetName val="PermCost"/>
      <sheetName val="FTE Position"/>
      <sheetName val="CFData"/>
      <sheetName val="PCOriginal"/>
      <sheetName val="FTE_Pos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Data validation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  <sheetName val="CV"/>
      <sheetName val="Forecast_data2"/>
      <sheetName val="Intro_-_read_first2"/>
      <sheetName val="Imp_VAT2"/>
      <sheetName val="Home_VAT2"/>
      <sheetName val="Reb_oils2"/>
      <sheetName val="Tables_1_&amp;_22"/>
      <sheetName val="Daily_(2)2"/>
      <sheetName val="CGBR_table2"/>
      <sheetName val="BIS_table2"/>
      <sheetName val="Tob_accs2"/>
      <sheetName val="Acc_adj2"/>
      <sheetName val="Data_validation1"/>
      <sheetName val="Forecast_data3"/>
      <sheetName val="Intro_-_read_first3"/>
      <sheetName val="Imp_VAT3"/>
      <sheetName val="Home_VAT3"/>
      <sheetName val="Reb_oils3"/>
      <sheetName val="Tables_1_&amp;_23"/>
      <sheetName val="Daily_(2)3"/>
      <sheetName val="CGBR_table3"/>
      <sheetName val="BIS_table3"/>
      <sheetName val="Tob_accs3"/>
      <sheetName val="Acc_adj3"/>
      <sheetName val="Data_validatio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Data Variables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Savings Uplifts"/>
      <sheetName val="Model_inputs5"/>
      <sheetName val="Determinant_analysis5"/>
      <sheetName val="Model_output5"/>
      <sheetName val="CTA_output5"/>
      <sheetName val="Model_growth_rates5"/>
      <sheetName val="HIC_Total5"/>
      <sheetName val="FIN_Total5"/>
      <sheetName val="Main_calcs5"/>
      <sheetName val="CT_on_gains5"/>
      <sheetName val="A9_summary5"/>
      <sheetName val="GR_regressions5"/>
      <sheetName val="L-P_regressions5"/>
      <sheetName val="Chart_3_115"/>
      <sheetName val="Exec_Summary5"/>
      <sheetName val="Buget_Reconciliation_page2"/>
      <sheetName val="Data_Variables"/>
      <sheetName val="Savings_Uplifts"/>
      <sheetName val="Lookup"/>
      <sheetName val="Model_inputs6"/>
      <sheetName val="Determinant_analysis6"/>
      <sheetName val="Model_output6"/>
      <sheetName val="CTA_output6"/>
      <sheetName val="Model_growth_rates6"/>
      <sheetName val="HIC_Total6"/>
      <sheetName val="FIN_Total6"/>
      <sheetName val="Main_calcs6"/>
      <sheetName val="CT_on_gains6"/>
      <sheetName val="A9_summary6"/>
      <sheetName val="GR_regressions6"/>
      <sheetName val="L-P_regressions6"/>
      <sheetName val="Chart_3_116"/>
      <sheetName val="Exec_Summary6"/>
      <sheetName val="Buget_Reconciliation_page3"/>
      <sheetName val="Data_Variables1"/>
      <sheetName val="Savings_Uplifts1"/>
      <sheetName val="GDP forecast"/>
      <sheetName val="CTPBR06L_original"/>
      <sheetName val="Carbon Budget clearance (Nov)"/>
      <sheetName val="CHGSPD19.FIN"/>
      <sheetName val="T3 Page 1"/>
      <sheetName val="HIS19FIN(A)"/>
      <sheetName val="FC Page 1"/>
      <sheetName val="4.6 ten year bonds"/>
      <sheetName val="Population"/>
      <sheetName val="UK99"/>
      <sheetName val="IPE-Data-from webpage"/>
      <sheetName val="Wholesale Raw"/>
      <sheetName val="1.1"/>
      <sheetName val="Forecast data"/>
      <sheetName val="Data"/>
      <sheetName val="weekly"/>
      <sheetName val="SUMMARY TABLE"/>
      <sheetName val="USGC"/>
      <sheetName val="BR1 Form"/>
      <sheetName val="Section A"/>
      <sheetName val="CTB Form"/>
      <sheetName val="Part 1"/>
      <sheetName val="151120 ASC bill diff regional"/>
      <sheetName val="Table5.1 LRL North Ea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  <sheetName val="FertAss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  <sheetName val="CHGSPD19_FIN"/>
      <sheetName val="CHSPD19"/>
      <sheetName val="CHGSPD19_FIN1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  <sheetName val="External_Inputs5"/>
      <sheetName val="FAS_Page_15"/>
      <sheetName val="FIN_L-P_regression5"/>
      <sheetName val="HIC_L-P_regression5"/>
      <sheetName val="FIN_Rates5"/>
      <sheetName val="Building_Societies5"/>
      <sheetName val="Rest_of_FIN5"/>
      <sheetName val="FIN_Total5"/>
      <sheetName val="HIC_Rates5"/>
      <sheetName val="HIC_Total5"/>
      <sheetName val="FC_Page_15"/>
      <sheetName val="T3_Page_15"/>
      <sheetName val="diff_with_last5"/>
      <sheetName val="Budget_2005_measures5"/>
      <sheetName val="PBR_2004_measures5"/>
      <sheetName val="Previous_Measures5"/>
      <sheetName val="NG_DATA5"/>
      <sheetName val="NG_HIC_R7_35"/>
      <sheetName val="NG_HIC_R9_35"/>
      <sheetName val="NG_FIN_RA_35"/>
      <sheetName val="NG_FIN_RC_35"/>
      <sheetName val="CHGSPD19_FIN3"/>
      <sheetName val="External_Inputs6"/>
      <sheetName val="FAS_Page_16"/>
      <sheetName val="FIN_L-P_regression6"/>
      <sheetName val="HIC_L-P_regression6"/>
      <sheetName val="FIN_Rates6"/>
      <sheetName val="Building_Societies6"/>
      <sheetName val="Rest_of_FIN6"/>
      <sheetName val="FIN_Total6"/>
      <sheetName val="HIC_Rates6"/>
      <sheetName val="HIC_Total6"/>
      <sheetName val="FC_Page_16"/>
      <sheetName val="T3_Page_16"/>
      <sheetName val="diff_with_last6"/>
      <sheetName val="Budget_2005_measures6"/>
      <sheetName val="PBR_2004_measures6"/>
      <sheetName val="Previous_Measures6"/>
      <sheetName val="NG_DATA6"/>
      <sheetName val="NG_HIC_R7_36"/>
      <sheetName val="NG_HIC_R9_36"/>
      <sheetName val="NG_FIN_RA_36"/>
      <sheetName val="NG_FIN_RC_36"/>
      <sheetName val="CHGSPD19_FIN4"/>
      <sheetName val="weekly"/>
      <sheetName val="Drop 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  <sheetName val="SUMMARY_TABLE1"/>
      <sheetName val="ET_TABLE1"/>
      <sheetName val="GDP foreca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ison"/>
      <sheetName val="Control Totals"/>
      <sheetName val="Summary"/>
      <sheetName val="Growth rates"/>
      <sheetName val="Data"/>
      <sheetName val="NDR"/>
      <sheetName val="Res - GEP"/>
      <sheetName val="Res - Scot"/>
      <sheetName val="Res - Wales"/>
      <sheetName val="Res - NI"/>
      <sheetName val="Res Summary"/>
      <sheetName val="Cap - GEP"/>
      <sheetName val="Cap - Scot"/>
      <sheetName val="Cap - Wales"/>
      <sheetName val="Cap - NI"/>
      <sheetName val="Cap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RPW_Graphics4"/>
      <sheetName val="USGC_Chart_24"/>
      <sheetName val="USGC_Chart_34"/>
      <sheetName val="USGC_Chart4"/>
      <sheetName val="Singapore_Chart4"/>
      <sheetName val="Rott_-_ARA_Chart4"/>
      <sheetName val="NYHB_Resid_vs_Gas4"/>
      <sheetName val="USGC_Resid_vs_Gas4"/>
      <sheetName val="Notional_Cracking_Margins_Char4"/>
      <sheetName val="Comparison_Graphs4"/>
      <sheetName val="RPW_Annual4"/>
      <sheetName val="Rotterdam_-_ARA_Barges4"/>
      <sheetName val="Prices_in_3_Markets_4"/>
      <sheetName val="Price_Comparison_Charts4"/>
      <sheetName val="Inter-Product_in_3_Markets4"/>
      <sheetName val="Crude_Forecast4"/>
      <sheetName val="FOB_Med4"/>
      <sheetName val="Y-T-D_Daily4"/>
      <sheetName val="Mogas-Dist_Margins4"/>
      <sheetName val="SUMMARY_TABLE"/>
      <sheetName val="Accuracy Calc"/>
      <sheetName val="Accuracy_Calc"/>
      <sheetName val="RPW_Graphics5"/>
      <sheetName val="USGC_Chart_25"/>
      <sheetName val="USGC_Chart_35"/>
      <sheetName val="USGC_Chart5"/>
      <sheetName val="Singapore_Chart5"/>
      <sheetName val="Rott_-_ARA_Chart5"/>
      <sheetName val="NYHB_Resid_vs_Gas5"/>
      <sheetName val="USGC_Resid_vs_Gas5"/>
      <sheetName val="Notional_Cracking_Margins_Char5"/>
      <sheetName val="Comparison_Graphs5"/>
      <sheetName val="RPW_Annual5"/>
      <sheetName val="Rotterdam_-_ARA_Barges5"/>
      <sheetName val="Prices_in_3_Markets_5"/>
      <sheetName val="Price_Comparison_Charts5"/>
      <sheetName val="Inter-Product_in_3_Markets5"/>
      <sheetName val="Crude_Forecast5"/>
      <sheetName val="FOB_Med5"/>
      <sheetName val="Y-T-D_Daily5"/>
      <sheetName val="Mogas-Dist_Margins5"/>
      <sheetName val="SUMMARY_TABLE1"/>
      <sheetName val="Accuracy_Calc1"/>
      <sheetName val="RPW_Graphics6"/>
      <sheetName val="USGC_Chart_26"/>
      <sheetName val="USGC_Chart_36"/>
      <sheetName val="USGC_Chart6"/>
      <sheetName val="Singapore_Chart6"/>
      <sheetName val="Rott_-_ARA_Chart6"/>
      <sheetName val="NYHB_Resid_vs_Gas6"/>
      <sheetName val="USGC_Resid_vs_Gas6"/>
      <sheetName val="Notional_Cracking_Margins_Char6"/>
      <sheetName val="Comparison_Graphs6"/>
      <sheetName val="RPW_Annual6"/>
      <sheetName val="Rotterdam_-_ARA_Barges6"/>
      <sheetName val="Prices_in_3_Markets_6"/>
      <sheetName val="Price_Comparison_Charts6"/>
      <sheetName val="Inter-Product_in_3_Markets6"/>
      <sheetName val="Crude_Forecast6"/>
      <sheetName val="FOB_Med6"/>
      <sheetName val="Y-T-D_Daily6"/>
      <sheetName val="Mogas-Dist_Margins6"/>
      <sheetName val="SUMMARY_TABLE2"/>
      <sheetName val="Accuracy_Calc2"/>
      <sheetName val="LKP_INDEX"/>
      <sheetName val="Data for lists"/>
      <sheetName val="Data_for_lists"/>
      <sheetName val="Data_for_lists1"/>
      <sheetName val="fig_XX_YY"/>
      <sheetName val="Data_for_lists2"/>
      <sheetName val="Sec1.0"/>
      <sheetName val="Scenario inputs"/>
      <sheetName val="RUL Selection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/>
      <sheetData sheetId="179"/>
      <sheetData sheetId="180" refreshError="1"/>
      <sheetData sheetId="181"/>
      <sheetData sheetId="182" refreshError="1"/>
      <sheetData sheetId="183" refreshError="1"/>
      <sheetData sheetId="184" refreshError="1"/>
      <sheetData sheetId="18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Forecast_data"/>
      <sheetName val="Intro_-_read_first"/>
      <sheetName val="Imp_VAT"/>
      <sheetName val="Home_VAT"/>
      <sheetName val="Reb_oils"/>
      <sheetName val="Tables_1_&amp;_2"/>
      <sheetName val="CGBR_table"/>
      <sheetName val="BIS_table"/>
      <sheetName val="Tob_accs"/>
      <sheetName val="Acc_ad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ing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_LOADFILE"/>
      <sheetName val="PSAT SUMMARY"/>
      <sheetName val="ESA_SUMMARY"/>
      <sheetName val="ADJUSTMENTS"/>
      <sheetName val="OTHER"/>
      <sheetName val="ONS_FORECAST"/>
      <sheetName val="ONS_OUTTURN"/>
      <sheetName val="ADJUST_COINS"/>
      <sheetName val="COINS_FORECAST_SUMMARY"/>
      <sheetName val="COINS_FORECAST_DATA"/>
      <sheetName val="LOOKUP"/>
      <sheetName val="Budgets 07-08 Profile"/>
      <sheetName val="Budgets 07-08 Initial Profile"/>
      <sheetName val="Budgets 07-08 Plans"/>
      <sheetName val="Budgets 06-07"/>
      <sheetName val="Budgets 06-07 Final FO"/>
      <sheetName val="Budgets 06-07 Outturn"/>
      <sheetName val="NA 06-07"/>
      <sheetName val="NA 06-07 Final FO"/>
      <sheetName val="NA 06-07 Outturn"/>
      <sheetName val="NA 07-08 Profile"/>
      <sheetName val="NA 07-08 Initial Profile"/>
      <sheetName val="NA 07-08 Plans"/>
      <sheetName val="GEP Charts"/>
      <sheetName val="GEP Data"/>
      <sheetName val="Print"/>
      <sheetName val="PSAT_SUMMARY"/>
      <sheetName val="Budgets_07-08_Profile"/>
      <sheetName val="Budgets_07-08_Initial_Profile"/>
      <sheetName val="Budgets_07-08_Plans"/>
      <sheetName val="Budgets_06-07"/>
      <sheetName val="Budgets_06-07_Final_FO"/>
      <sheetName val="Budgets_06-07_Outturn"/>
      <sheetName val="NA_06-07"/>
      <sheetName val="NA_06-07_Final_FO"/>
      <sheetName val="NA_06-07_Outturn"/>
      <sheetName val="NA_07-08_Profile"/>
      <sheetName val="NA_07-08_Initial_Profile"/>
      <sheetName val="NA_07-08_Plans"/>
      <sheetName val="GEP_Charts"/>
      <sheetName val="GEP_Data"/>
      <sheetName val="PSAT_SUMMARY1"/>
      <sheetName val="Budgets_07-08_Profile1"/>
      <sheetName val="Budgets_07-08_Initial_Profile1"/>
      <sheetName val="Budgets_07-08_Plans1"/>
      <sheetName val="Budgets_06-071"/>
      <sheetName val="Budgets_06-07_Final_FO1"/>
      <sheetName val="Budgets_06-07_Outturn1"/>
      <sheetName val="NA_06-071"/>
      <sheetName val="NA_06-07_Final_FO1"/>
      <sheetName val="NA_06-07_Outturn1"/>
      <sheetName val="NA_07-08_Profile1"/>
      <sheetName val="NA_07-08_Initial_Profile1"/>
      <sheetName val="NA_07-08_Plans1"/>
      <sheetName val="GEP_Charts1"/>
      <sheetName val="GEP_Dat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SUES"/>
      <sheetName val="PEF_LOADFILE"/>
      <sheetName val="NEW_PSAT_SUMMARY 2008-09"/>
      <sheetName val="NEW_PSAT_SUMMARY 2009-10"/>
      <sheetName val="PSAT SUMMARY"/>
      <sheetName val="ESA_SUMMARY"/>
      <sheetName val="PIVOT_CHANGE BY TYPE"/>
      <sheetName val="ADJUSTMENTS"/>
      <sheetName val="OTHER"/>
      <sheetName val="ONS_FORECAST"/>
      <sheetName val="ONS_OUTTURN"/>
      <sheetName val="ADJUST_COINS"/>
      <sheetName val="COINS_FORECAST_SUMMARY"/>
      <sheetName val="COINS_FORECAST_DATA"/>
      <sheetName val="&quot;OTHER&quot; COINS DATA"/>
      <sheetName val="LOOKUP"/>
      <sheetName val="Budgets 07-08 Profile"/>
      <sheetName val="Budgets 07-08 Initial Profile"/>
      <sheetName val="Budgets 07-08 Plans"/>
      <sheetName val="Budgets 06-07"/>
      <sheetName val="Budgets 06-07 Final FO"/>
      <sheetName val="Budgets 06-07 Outturn"/>
      <sheetName val="NA 06-07"/>
      <sheetName val="NA 06-07 Final FO"/>
      <sheetName val="NA 06-07 Outturn"/>
      <sheetName val="NA 07-08 Profile"/>
      <sheetName val="NA 07-08 Initial Profile"/>
      <sheetName val="NA 07-08 Plans"/>
      <sheetName val="GEP Charts"/>
      <sheetName val="GEP Data"/>
      <sheetName val="Sheet1"/>
      <sheetName val="NEW_PSAT_SUMMARY_2008-09"/>
      <sheetName val="NEW_PSAT_SUMMARY_2009-10"/>
      <sheetName val="PSAT_SUMMARY"/>
      <sheetName val="PIVOT_CHANGE_BY_TYPE"/>
      <sheetName val="&quot;OTHER&quot;_COINS_DATA"/>
      <sheetName val="Budgets_07-08_Profile"/>
      <sheetName val="Budgets_07-08_Initial_Profile"/>
      <sheetName val="Budgets_07-08_Plans"/>
      <sheetName val="Budgets_06-07"/>
      <sheetName val="Budgets_06-07_Final_FO"/>
      <sheetName val="Budgets_06-07_Outturn"/>
      <sheetName val="NA_06-07"/>
      <sheetName val="NA_06-07_Final_FO"/>
      <sheetName val="NA_06-07_Outturn"/>
      <sheetName val="NA_07-08_Profile"/>
      <sheetName val="NA_07-08_Initial_Profile"/>
      <sheetName val="NA_07-08_Plans"/>
      <sheetName val="GEP_Charts"/>
      <sheetName val="GEP_Data"/>
      <sheetName val="NEW_PSAT_SUMMARY_2008-091"/>
      <sheetName val="NEW_PSAT_SUMMARY_2009-101"/>
      <sheetName val="PSAT_SUMMARY1"/>
      <sheetName val="PIVOT_CHANGE_BY_TYPE1"/>
      <sheetName val="&quot;OTHER&quot;_COINS_DATA1"/>
      <sheetName val="Budgets_07-08_Profile1"/>
      <sheetName val="Budgets_07-08_Initial_Profile1"/>
      <sheetName val="Budgets_07-08_Plans1"/>
      <sheetName val="Budgets_06-071"/>
      <sheetName val="Budgets_06-07_Final_FO1"/>
      <sheetName val="Budgets_06-07_Outturn1"/>
      <sheetName val="NA_06-071"/>
      <sheetName val="NA_06-07_Final_FO1"/>
      <sheetName val="NA_06-07_Outturn1"/>
      <sheetName val="NA_07-08_Profile1"/>
      <sheetName val="NA_07-08_Initial_Profile1"/>
      <sheetName val="NA_07-08_Plans1"/>
      <sheetName val="GEP_Charts1"/>
      <sheetName val="GEP_Dat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SSUES TO NOTE"/>
      <sheetName val="NAA TABLE LONG VERSION"/>
      <sheetName val="NAA TABLE"/>
      <sheetName val="PEF_LOADFILE"/>
      <sheetName val="PSAT_SUMMARY 09-10 &amp; 10-11"/>
      <sheetName val="PSAT SUMMARY"/>
      <sheetName val="ESA_SUMMARY"/>
      <sheetName val="ADJUSTMENTS"/>
      <sheetName val="OTHER"/>
      <sheetName val="ONS_FORECAST"/>
      <sheetName val="ONS_OUTTURN"/>
      <sheetName val="ADJUST_COINS"/>
      <sheetName val="COINS_FORECAST_SUMMARY"/>
      <sheetName val="PAY DATA"/>
      <sheetName val="COINS_FORECAST_DATA"/>
      <sheetName val="&quot;OTHER&quot; COINS DATA"/>
      <sheetName val="LOOKUP"/>
      <sheetName val="Budgets 07-08 Profile"/>
      <sheetName val="Budgets 07-08 Initial Profile"/>
      <sheetName val="Budgets 07-08 Plans"/>
      <sheetName val="Budgets 06-07"/>
      <sheetName val="Budgets 06-07 Final FO"/>
      <sheetName val="Budgets 06-07 Outturn"/>
      <sheetName val="NA 06-07"/>
      <sheetName val="NA 06-07 Final FO"/>
      <sheetName val="NA 06-07 Outturn"/>
      <sheetName val="NA 07-08 Profile"/>
      <sheetName val="NA 07-08 Initial Profile"/>
      <sheetName val="NA 07-08 Plans"/>
      <sheetName val="GEP Charts"/>
      <sheetName val="GEP Data"/>
      <sheetName val="NAATABLE LONGER VERSION 4 QA"/>
      <sheetName val="PSAT_DEL &amp; AME1011 to 14-15"/>
      <sheetName val="Changes after R1 challenge"/>
      <sheetName val="ISSUES TO NOTE _ incl 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Data All"/>
      <sheetName val="FTE by grade table"/>
      <sheetName val="Pivot tables for graphs"/>
      <sheetName val="Chart2"/>
      <sheetName val="Chart3"/>
      <sheetName val="Chart4"/>
      <sheetName val="Chart5"/>
      <sheetName val="Chart7"/>
      <sheetName val="Chart8"/>
      <sheetName val="Functions All"/>
      <sheetName val="Categorisation"/>
      <sheetName val="Lists"/>
      <sheetName val="Summay20%"/>
      <sheetName val="Directorate breakdown"/>
      <sheetName val="% reductions"/>
      <sheetName val="Category cost breakdown"/>
      <sheetName val="Category FTE breakdown"/>
      <sheetName val="Pipeline"/>
      <sheetName val="Overtime"/>
      <sheetName val="reconcilliation"/>
      <sheetName val="Headcount by Dir"/>
      <sheetName val="Data_All"/>
      <sheetName val="FTE_by_grade_table"/>
      <sheetName val="Pivot_tables_for_graphs"/>
      <sheetName val="Functions_All"/>
      <sheetName val="Directorate_breakdown"/>
      <sheetName val="%_reductions"/>
      <sheetName val="Category_cost_breakdown"/>
      <sheetName val="Category_FTE_breakdown"/>
      <sheetName val="Headcount_by_Dir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Dynamic Cover"/>
      <sheetName val="COVER"/>
      <sheetName val="COVER static"/>
      <sheetName val="Scorecard"/>
      <sheetName val="Fiscal&gt;"/>
      <sheetName val="Model"/>
      <sheetName val="Screen"/>
      <sheetName val="Forecasts&gt;"/>
      <sheetName val="FSP input"/>
      <sheetName val="Tables for Cx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 refreshError="1"/>
      <sheetData sheetId="9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 ---&gt;"/>
      <sheetName val="Data"/>
      <sheetName val="Classification"/>
      <sheetName val="PSAT Capital Reconciliation"/>
      <sheetName val="PSAT Current Reconciliation"/>
      <sheetName val="PEF_LOADFILE 03 Mar"/>
      <sheetName val="Dept AMEsum"/>
      <sheetName val="DELsum"/>
      <sheetName val="PC DELsum"/>
      <sheetName val="DOMINANTdl "/>
      <sheetName val="Queries --&gt;"/>
      <sheetName val="Ftabs Query"/>
      <sheetName val="NA Query"/>
      <sheetName val="New DEL Query"/>
      <sheetName val="Mod Query"/>
      <sheetName val="AA Query"/>
      <sheetName val="Calcs --&gt;"/>
      <sheetName val="Calculations"/>
      <sheetName val="LA Current"/>
      <sheetName val="LA Cap"/>
      <sheetName val="Outputs --&gt;"/>
      <sheetName val="Ftabs input"/>
      <sheetName val="TME2"/>
      <sheetName val="TME"/>
      <sheetName val="PSAT2"/>
      <sheetName val="New AA table"/>
      <sheetName val="Model ---&gt;"/>
      <sheetName val="Mod input"/>
      <sheetName val="Model BEFORE input"/>
      <sheetName val="Upload"/>
      <sheetName val=" Model AFTER input"/>
      <sheetName val="Mod input - Model AFTER input"/>
      <sheetName val="Other---&gt;"/>
      <sheetName val="New PSCE, PSNI tables"/>
      <sheetName val="Conversion from old tables"/>
      <sheetName val="Admin---&gt;"/>
      <sheetName val="Notes"/>
      <sheetName val="EC 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llocation Calculation"/>
      <sheetName val="Plan3"/>
      <sheetName val="Plan2"/>
      <sheetName val="Plan1"/>
      <sheetName val="Example plan"/>
      <sheetName val="Dashboard"/>
      <sheetName val="Master"/>
      <sheetName val="Background information"/>
      <sheetName val="Sheet5"/>
      <sheetName val="Breakeven Summary"/>
      <sheetName val="Breakeven Pivot"/>
      <sheetName val="Stretch Summary"/>
      <sheetName val="Stretch Pivot"/>
      <sheetName val="20160225 Analysis and Data Busi"/>
      <sheetName val="Allocation_Calculation"/>
      <sheetName val="Example_plan"/>
      <sheetName val="Background_information"/>
      <sheetName val="Breakeven_Summary"/>
      <sheetName val="Breakeven_Pivot"/>
      <sheetName val="Stretch_Summary"/>
      <sheetName val="Stretch_Pivot"/>
      <sheetName val="20160225_Analysis_and_Data_Busi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&gt;&gt;&gt;"/>
      <sheetName val="I_ODA 0.7"/>
      <sheetName val="I_General"/>
      <sheetName val="I_Adj"/>
      <sheetName val="I_Scenarios"/>
      <sheetName val="I_Det"/>
      <sheetName val="C_Scotland"/>
      <sheetName val="OUTPUTS&gt;&gt;&gt;"/>
      <sheetName val="O_DEL scens"/>
      <sheetName val="O_DEL table"/>
      <sheetName val="O_ST"/>
      <sheetName val="O_D1"/>
      <sheetName val="O_TDEL"/>
      <sheetName val="O_SA"/>
      <sheetName val="Bank (FR)"/>
      <sheetName val="Bank 6.8 (2)"/>
      <sheetName val="RR"/>
      <sheetName val="SIA"/>
      <sheetName val="Sheet1"/>
      <sheetName val="CALCS&gt;&gt;&gt;"/>
      <sheetName val="C_Health"/>
      <sheetName val="C_DfE"/>
      <sheetName val="C_MoD"/>
      <sheetName val="C_MoJ"/>
      <sheetName val="C_HO"/>
      <sheetName val="C_LG"/>
      <sheetName val="C_DWP"/>
      <sheetName val="C_HMRC"/>
      <sheetName val="C_DfT"/>
      <sheetName val="C_Int_Dev"/>
      <sheetName val="C_BEIS"/>
      <sheetName val="C_DCLG"/>
      <sheetName val="C_DEFRA"/>
      <sheetName val="C_SIA"/>
      <sheetName val="C_FCO"/>
      <sheetName val="C_DeXEu"/>
      <sheetName val="C_DCMS"/>
      <sheetName val="C_DIT"/>
      <sheetName val="C_HMT"/>
      <sheetName val="C_CO"/>
      <sheetName val="C_Smalls"/>
      <sheetName val="C_LOD"/>
      <sheetName val="C_Barnett"/>
      <sheetName val="C_Wales"/>
      <sheetName val="C_NI"/>
      <sheetName val="C_Res"/>
      <sheetName val="C_Pen18"/>
      <sheetName val="C_Back"/>
      <sheetName val="INPUTS&gt;&gt;&gt;"/>
      <sheetName val="I_ODA"/>
      <sheetName val="I_ODA 0.7 SR19"/>
      <sheetName val="Brexit 19_20 allocations"/>
      <sheetName val="Pensions"/>
      <sheetName val="SR15 AARG"/>
      <sheetName val="OTHER&gt;&gt;&gt;"/>
      <sheetName val="O_Checks"/>
      <sheetName val="SM Totals"/>
      <sheetName val="EK table TW"/>
      <sheetName val="TBC -  QA"/>
      <sheetName val="EK table"/>
      <sheetName val="B. RDEL_baselines from 19_20 v2"/>
      <sheetName val="Bank (F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hange log"/>
      <sheetName val="Issues log"/>
      <sheetName val="Model ---&gt;"/>
      <sheetName val="Specifications"/>
      <sheetName val="Calculator"/>
      <sheetName val="Barnett additions"/>
      <sheetName val="Output sheets ---&gt;"/>
      <sheetName val="Outputs"/>
      <sheetName val="Dept chart"/>
      <sheetName val="Individual dept outputs"/>
      <sheetName val="LGF"/>
      <sheetName val="Data ---&gt;"/>
      <sheetName val="Contingency"/>
      <sheetName val="Partial settlements post AS14"/>
      <sheetName val="150416 DDs scenario"/>
      <sheetName val="150331 lead scenario inputs"/>
      <sheetName val="150330 inputs"/>
      <sheetName val="150318 inputs"/>
      <sheetName val="150316 inputs"/>
      <sheetName val="MOD"/>
      <sheetName val="Determinants 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.Area"/>
      <sheetName val="Location&amp;CC"/>
      <sheetName val="CCByCH"/>
      <sheetName val="CCTotals"/>
      <sheetName val="CHByCC"/>
      <sheetName val="CHCode"/>
      <sheetName val="Consolidated Data"/>
      <sheetName val="Changes"/>
      <sheetName val="Capital"/>
      <sheetName val="P7 Actual"/>
      <sheetName val="P7 Actual Comp"/>
      <sheetName val="P6 Base Data"/>
      <sheetName val="Reconciliation"/>
      <sheetName val="Bus_Area"/>
      <sheetName val="Consolidated_Data"/>
      <sheetName val="P7_Actual"/>
      <sheetName val="P7_Actual_Comp"/>
      <sheetName val="P6_Base_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Classification"/>
      <sheetName val="Dept AMEsum"/>
      <sheetName val="DELsum"/>
      <sheetName val="PC DELsum"/>
      <sheetName val="Oth COINS data"/>
      <sheetName val="ONS NAA data"/>
      <sheetName val="Adjusts in DEL"/>
      <sheetName val="DEL_PSATforecast"/>
      <sheetName val="Ftabs input"/>
      <sheetName val="PBR Ftabs input"/>
      <sheetName val="Ftabs diff"/>
      <sheetName val="Calculations"/>
      <sheetName val="Actual PSCE, PSNI"/>
      <sheetName val="TME"/>
      <sheetName val="Oth cur ac adj in AME"/>
      <sheetName val="Oth cap ac adj in AME"/>
      <sheetName val="PESA TME table"/>
      <sheetName val="NA Query"/>
      <sheetName val="New DEL Query"/>
      <sheetName val="PSAT2"/>
      <sheetName val="PBR PSAT2"/>
      <sheetName val="Diff PSAT2"/>
      <sheetName val="LA curr, old"/>
      <sheetName val="LA curr, PBR"/>
      <sheetName val="LA curr, FSBR"/>
      <sheetName val="LA cap, old"/>
      <sheetName val="LA cap, new"/>
      <sheetName val="Mod Query"/>
      <sheetName val="Mod input"/>
      <sheetName val="Upload"/>
      <sheetName val="ANTdl"/>
      <sheetName val="Model BEFORE input"/>
      <sheetName val=" Model AFTER input"/>
      <sheetName val="Input-Model AFTER input"/>
      <sheetName val="AA Query"/>
      <sheetName val="New AA table"/>
      <sheetName val="EC codes"/>
      <sheetName val="Dept_AMEsum"/>
      <sheetName val="PC_DELsum"/>
      <sheetName val="Oth_COINS_data"/>
      <sheetName val="ONS_NAA_data"/>
      <sheetName val="Adjusts_in_DEL"/>
      <sheetName val="Ftabs_input"/>
      <sheetName val="PBR_Ftabs_input"/>
      <sheetName val="Ftabs_diff"/>
      <sheetName val="Actual_PSCE,_PSNI"/>
      <sheetName val="Oth_cur_ac_adj_in_AME"/>
      <sheetName val="Oth_cap_ac_adj_in_AME"/>
      <sheetName val="PESA_TME_table"/>
      <sheetName val="NA_Query"/>
      <sheetName val="New_DEL_Query"/>
      <sheetName val="PBR_PSAT2"/>
      <sheetName val="Diff_PSAT2"/>
      <sheetName val="LA_curr,_old"/>
      <sheetName val="LA_curr,_PBR"/>
      <sheetName val="LA_curr,_FSBR"/>
      <sheetName val="LA_cap,_old"/>
      <sheetName val="LA_cap,_new"/>
      <sheetName val="Mod_Query"/>
      <sheetName val="Mod_input"/>
      <sheetName val="Model_BEFORE_input"/>
      <sheetName val="_Model_AFTER_input"/>
      <sheetName val="Input-Model_AFTER_input"/>
      <sheetName val="AA_Query"/>
      <sheetName val="New_AA_table"/>
      <sheetName val="EC_codes"/>
      <sheetName val="Dept_AMEsum1"/>
      <sheetName val="PC_DELsum1"/>
      <sheetName val="Oth_COINS_data1"/>
      <sheetName val="ONS_NAA_data1"/>
      <sheetName val="Adjusts_in_DEL1"/>
      <sheetName val="Ftabs_input1"/>
      <sheetName val="PBR_Ftabs_input1"/>
      <sheetName val="Ftabs_diff1"/>
      <sheetName val="Actual_PSCE,_PSNI1"/>
      <sheetName val="Oth_cur_ac_adj_in_AME1"/>
      <sheetName val="Oth_cap_ac_adj_in_AME1"/>
      <sheetName val="PESA_TME_table1"/>
      <sheetName val="NA_Query1"/>
      <sheetName val="New_DEL_Query1"/>
      <sheetName val="PBR_PSAT21"/>
      <sheetName val="Diff_PSAT21"/>
      <sheetName val="LA_curr,_old1"/>
      <sheetName val="LA_curr,_PBR1"/>
      <sheetName val="LA_curr,_FSBR1"/>
      <sheetName val="LA_cap,_old1"/>
      <sheetName val="LA_cap,_new1"/>
      <sheetName val="Mod_Query1"/>
      <sheetName val="Mod_input1"/>
      <sheetName val="Model_BEFORE_input1"/>
      <sheetName val="_Model_AFTER_input1"/>
      <sheetName val="Input-Model_AFTER_input1"/>
      <sheetName val="AA_Query1"/>
      <sheetName val="New_AA_table1"/>
      <sheetName val="EC_codes1"/>
      <sheetName val="Dept_AMEsum2"/>
      <sheetName val="PC_DELsum2"/>
      <sheetName val="Oth_COINS_data2"/>
      <sheetName val="ONS_NAA_data2"/>
      <sheetName val="Adjusts_in_DEL2"/>
      <sheetName val="Ftabs_input2"/>
      <sheetName val="PBR_Ftabs_input2"/>
      <sheetName val="Ftabs_diff2"/>
      <sheetName val="Actual_PSCE,_PSNI2"/>
      <sheetName val="Oth_cur_ac_adj_in_AME2"/>
      <sheetName val="Oth_cap_ac_adj_in_AME2"/>
      <sheetName val="PESA_TME_table2"/>
      <sheetName val="NA_Query2"/>
      <sheetName val="New_DEL_Query2"/>
      <sheetName val="PBR_PSAT22"/>
      <sheetName val="Diff_PSAT22"/>
      <sheetName val="LA_curr,_old2"/>
      <sheetName val="LA_curr,_PBR2"/>
      <sheetName val="LA_curr,_FSBR2"/>
      <sheetName val="LA_cap,_old2"/>
      <sheetName val="LA_cap,_new2"/>
      <sheetName val="Mod_Query2"/>
      <sheetName val="Mod_input2"/>
      <sheetName val="Model_BEFORE_input2"/>
      <sheetName val="_Model_AFTER_input2"/>
      <sheetName val="Input-Model_AFTER_input2"/>
      <sheetName val="AA_Query2"/>
      <sheetName val="New_AA_table2"/>
      <sheetName val="EC_codes2"/>
      <sheetName val="Dept_AMEsum3"/>
      <sheetName val="PC_DELsum3"/>
      <sheetName val="Oth_COINS_data3"/>
      <sheetName val="ONS_NAA_data3"/>
      <sheetName val="Adjusts_in_DEL3"/>
      <sheetName val="Ftabs_input3"/>
      <sheetName val="PBR_Ftabs_input3"/>
      <sheetName val="Ftabs_diff3"/>
      <sheetName val="Actual_PSCE,_PSNI3"/>
      <sheetName val="Oth_cur_ac_adj_in_AME3"/>
      <sheetName val="Oth_cap_ac_adj_in_AME3"/>
      <sheetName val="PESA_TME_table3"/>
      <sheetName val="NA_Query3"/>
      <sheetName val="New_DEL_Query3"/>
      <sheetName val="PBR_PSAT23"/>
      <sheetName val="Diff_PSAT23"/>
      <sheetName val="LA_curr,_old3"/>
      <sheetName val="LA_curr,_PBR3"/>
      <sheetName val="LA_curr,_FSBR3"/>
      <sheetName val="LA_cap,_old3"/>
      <sheetName val="LA_cap,_new3"/>
      <sheetName val="Mod_Query3"/>
      <sheetName val="Mod_input3"/>
      <sheetName val="Model_BEFORE_input3"/>
      <sheetName val="_Model_AFTER_input3"/>
      <sheetName val="Input-Model_AFTER_input3"/>
      <sheetName val="AA_Query3"/>
      <sheetName val="New_AA_table3"/>
      <sheetName val="EC_codes3"/>
      <sheetName val="Dept_AMEsum4"/>
      <sheetName val="PC_DELsum4"/>
      <sheetName val="Oth_COINS_data4"/>
      <sheetName val="ONS_NAA_data4"/>
      <sheetName val="Adjusts_in_DEL4"/>
      <sheetName val="Ftabs_input4"/>
      <sheetName val="PBR_Ftabs_input4"/>
      <sheetName val="Ftabs_diff4"/>
      <sheetName val="Actual_PSCE,_PSNI4"/>
      <sheetName val="Oth_cur_ac_adj_in_AME4"/>
      <sheetName val="Oth_cap_ac_adj_in_AME4"/>
      <sheetName val="PESA_TME_table4"/>
      <sheetName val="NA_Query4"/>
      <sheetName val="New_DEL_Query4"/>
      <sheetName val="PBR_PSAT24"/>
      <sheetName val="Diff_PSAT24"/>
      <sheetName val="LA_curr,_old4"/>
      <sheetName val="LA_curr,_PBR4"/>
      <sheetName val="LA_curr,_FSBR4"/>
      <sheetName val="LA_cap,_old4"/>
      <sheetName val="LA_cap,_new4"/>
      <sheetName val="Mod_Query4"/>
      <sheetName val="Mod_input4"/>
      <sheetName val="Model_BEFORE_input4"/>
      <sheetName val="_Model_AFTER_input4"/>
      <sheetName val="Input-Model_AFTER_input4"/>
      <sheetName val="AA_Query4"/>
      <sheetName val="New_AA_table4"/>
      <sheetName val="EC_codes4"/>
      <sheetName val="Dept_AMEsum5"/>
      <sheetName val="PC_DELsum5"/>
      <sheetName val="Oth_COINS_data5"/>
      <sheetName val="ONS_NAA_data5"/>
      <sheetName val="Adjusts_in_DEL5"/>
      <sheetName val="Ftabs_input5"/>
      <sheetName val="PBR_Ftabs_input5"/>
      <sheetName val="Ftabs_diff5"/>
      <sheetName val="Actual_PSCE,_PSNI5"/>
      <sheetName val="Oth_cur_ac_adj_in_AME5"/>
      <sheetName val="Oth_cap_ac_adj_in_AME5"/>
      <sheetName val="PESA_TME_table5"/>
      <sheetName val="NA_Query5"/>
      <sheetName val="New_DEL_Query5"/>
      <sheetName val="PBR_PSAT25"/>
      <sheetName val="Diff_PSAT25"/>
      <sheetName val="LA_curr,_old5"/>
      <sheetName val="LA_curr,_PBR5"/>
      <sheetName val="LA_curr,_FSBR5"/>
      <sheetName val="LA_cap,_old5"/>
      <sheetName val="LA_cap,_new5"/>
      <sheetName val="Mod_Query5"/>
      <sheetName val="Mod_input5"/>
      <sheetName val="Model_BEFORE_input5"/>
      <sheetName val="_Model_AFTER_input5"/>
      <sheetName val="Input-Model_AFTER_input5"/>
      <sheetName val="AA_Query5"/>
      <sheetName val="New_AA_table5"/>
      <sheetName val="EC_codes5"/>
      <sheetName val="Dept_AMEsum6"/>
      <sheetName val="PC_DELsum6"/>
      <sheetName val="Oth_COINS_data6"/>
      <sheetName val="ONS_NAA_data6"/>
      <sheetName val="Adjusts_in_DEL6"/>
      <sheetName val="Ftabs_input6"/>
      <sheetName val="PBR_Ftabs_input6"/>
      <sheetName val="Ftabs_diff6"/>
      <sheetName val="Actual_PSCE,_PSNI6"/>
      <sheetName val="Oth_cur_ac_adj_in_AME6"/>
      <sheetName val="Oth_cap_ac_adj_in_AME6"/>
      <sheetName val="PESA_TME_table6"/>
      <sheetName val="NA_Query6"/>
      <sheetName val="New_DEL_Query6"/>
      <sheetName val="PBR_PSAT26"/>
      <sheetName val="Diff_PSAT26"/>
      <sheetName val="LA_curr,_old6"/>
      <sheetName val="LA_curr,_PBR6"/>
      <sheetName val="LA_curr,_FSBR6"/>
      <sheetName val="LA_cap,_old6"/>
      <sheetName val="LA_cap,_new6"/>
      <sheetName val="Mod_Query6"/>
      <sheetName val="Mod_input6"/>
      <sheetName val="Model_BEFORE_input6"/>
      <sheetName val="_Model_AFTER_input6"/>
      <sheetName val="Input-Model_AFTER_input6"/>
      <sheetName val="AA_Query6"/>
      <sheetName val="New_AA_table6"/>
      <sheetName val="EC_codes6"/>
      <sheetName val="Dept_AMEsum7"/>
      <sheetName val="PC_DELsum7"/>
      <sheetName val="Oth_COINS_data7"/>
      <sheetName val="ONS_NAA_data7"/>
      <sheetName val="Adjusts_in_DEL7"/>
      <sheetName val="Ftabs_input7"/>
      <sheetName val="PBR_Ftabs_input7"/>
      <sheetName val="Ftabs_diff7"/>
      <sheetName val="Actual_PSCE,_PSNI7"/>
      <sheetName val="Oth_cur_ac_adj_in_AME7"/>
      <sheetName val="Oth_cap_ac_adj_in_AME7"/>
      <sheetName val="PESA_TME_table7"/>
      <sheetName val="NA_Query7"/>
      <sheetName val="New_DEL_Query7"/>
      <sheetName val="PBR_PSAT27"/>
      <sheetName val="Diff_PSAT27"/>
      <sheetName val="LA_curr,_old7"/>
      <sheetName val="LA_curr,_PBR7"/>
      <sheetName val="LA_curr,_FSBR7"/>
      <sheetName val="LA_cap,_old7"/>
      <sheetName val="LA_cap,_new7"/>
      <sheetName val="Mod_Query7"/>
      <sheetName val="Mod_input7"/>
      <sheetName val="Model_BEFORE_input7"/>
      <sheetName val="_Model_AFTER_input7"/>
      <sheetName val="Input-Model_AFTER_input7"/>
      <sheetName val="AA_Query7"/>
      <sheetName val="New_AA_table7"/>
      <sheetName val="EC_codes7"/>
      <sheetName val="Dept_AMEsum8"/>
      <sheetName val="PC_DELsum8"/>
      <sheetName val="Oth_COINS_data8"/>
      <sheetName val="ONS_NAA_data8"/>
      <sheetName val="Adjusts_in_DEL8"/>
      <sheetName val="Ftabs_input8"/>
      <sheetName val="PBR_Ftabs_input8"/>
      <sheetName val="Ftabs_diff8"/>
      <sheetName val="Actual_PSCE,_PSNI8"/>
      <sheetName val="Oth_cur_ac_adj_in_AME8"/>
      <sheetName val="Oth_cap_ac_adj_in_AME8"/>
      <sheetName val="PESA_TME_table8"/>
      <sheetName val="NA_Query8"/>
      <sheetName val="New_DEL_Query8"/>
      <sheetName val="PBR_PSAT28"/>
      <sheetName val="Diff_PSAT28"/>
      <sheetName val="LA_curr,_old8"/>
      <sheetName val="LA_curr,_PBR8"/>
      <sheetName val="LA_curr,_FSBR8"/>
      <sheetName val="LA_cap,_old8"/>
      <sheetName val="LA_cap,_new8"/>
      <sheetName val="Mod_Query8"/>
      <sheetName val="Mod_input8"/>
      <sheetName val="Model_BEFORE_input8"/>
      <sheetName val="_Model_AFTER_input8"/>
      <sheetName val="Input-Model_AFTER_input8"/>
      <sheetName val="AA_Query8"/>
      <sheetName val="New_AA_table8"/>
      <sheetName val="EC_codes8"/>
      <sheetName val="Dept_AMEsum9"/>
      <sheetName val="PC_DELsum9"/>
      <sheetName val="Oth_COINS_data9"/>
      <sheetName val="ONS_NAA_data9"/>
      <sheetName val="Adjusts_in_DEL9"/>
      <sheetName val="Ftabs_input9"/>
      <sheetName val="PBR_Ftabs_input9"/>
      <sheetName val="Ftabs_diff9"/>
      <sheetName val="Actual_PSCE,_PSNI9"/>
      <sheetName val="Oth_cur_ac_adj_in_AME9"/>
      <sheetName val="Oth_cap_ac_adj_in_AME9"/>
      <sheetName val="PESA_TME_table9"/>
      <sheetName val="NA_Query9"/>
      <sheetName val="New_DEL_Query9"/>
      <sheetName val="PBR_PSAT29"/>
      <sheetName val="Diff_PSAT29"/>
      <sheetName val="LA_curr,_old9"/>
      <sheetName val="LA_curr,_PBR9"/>
      <sheetName val="LA_curr,_FSBR9"/>
      <sheetName val="LA_cap,_old9"/>
      <sheetName val="LA_cap,_new9"/>
      <sheetName val="Mod_Query9"/>
      <sheetName val="Mod_input9"/>
      <sheetName val="Model_BEFORE_input9"/>
      <sheetName val="_Model_AFTER_input9"/>
      <sheetName val="Input-Model_AFTER_input9"/>
      <sheetName val="AA_Query9"/>
      <sheetName val="New_AA_table9"/>
      <sheetName val="EC_codes9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  <sheetName val="CASHFLOW Gen Income"/>
      <sheetName val="model inputs"/>
      <sheetName val="Figure_1_15"/>
      <sheetName val="Frameworks_comparison_2_1_2_25"/>
      <sheetName val="Figures_3_1_3_25"/>
      <sheetName val="Table_3_15"/>
      <sheetName val="3_1_Inflation_expectations5"/>
      <sheetName val="3_2_Taylor_rules5"/>
      <sheetName val="3_3_UK_Taylor_rule5"/>
      <sheetName val="Chart_3_45"/>
      <sheetName val="3_5_10_years_ahead5"/>
      <sheetName val="3_6_M3_growth5"/>
      <sheetName val="Box_D_Red_triangle5"/>
      <sheetName val="Figure_4_1_UK_fiscal_fwork5"/>
      <sheetName val="Table_4_15"/>
      <sheetName val="Box_D_table5"/>
      <sheetName val="4_1_UK5"/>
      <sheetName val="4_3_and_4_45"/>
      <sheetName val="4_5_deficit_and_interest_rate5"/>
      <sheetName val="4_6_ten_year_bonds5"/>
      <sheetName val="5_1_share_of_gdp5"/>
      <sheetName val="Figure_6_15"/>
      <sheetName val="Table_6_1_Bank_Supervisors5"/>
      <sheetName val="Carbon_Price_Floor2"/>
      <sheetName val="Baseline_results2"/>
      <sheetName val="DECC_Summary2"/>
      <sheetName val="Figure_1_16"/>
      <sheetName val="Frameworks_comparison_2_1_2_26"/>
      <sheetName val="Figures_3_1_3_26"/>
      <sheetName val="Table_3_16"/>
      <sheetName val="3_1_Inflation_expectations6"/>
      <sheetName val="3_2_Taylor_rules6"/>
      <sheetName val="3_3_UK_Taylor_rule6"/>
      <sheetName val="Chart_3_46"/>
      <sheetName val="3_5_10_years_ahead6"/>
      <sheetName val="3_6_M3_growth6"/>
      <sheetName val="Box_D_Red_triangle6"/>
      <sheetName val="Figure_4_1_UK_fiscal_fwork6"/>
      <sheetName val="Table_4_16"/>
      <sheetName val="Box_D_table6"/>
      <sheetName val="4_1_UK6"/>
      <sheetName val="4_3_and_4_46"/>
      <sheetName val="4_5_deficit_and_interest_rate6"/>
      <sheetName val="4_6_ten_year_bonds6"/>
      <sheetName val="5_1_share_of_gdp6"/>
      <sheetName val="Figure_6_16"/>
      <sheetName val="Table_6_1_Bank_Supervisors6"/>
      <sheetName val="Carbon_Price_Floor3"/>
      <sheetName val="Baseline_results3"/>
      <sheetName val="DECC_Summary3"/>
      <sheetName val="CASHFLOW_Gen_Income"/>
      <sheetName val="model_inputs"/>
      <sheetName val="CASHFLOW_Gen_Income1"/>
      <sheetName val="model_inputs1"/>
      <sheetName val="Forecast data"/>
      <sheetName val="all the ch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nny - RDEL info"/>
      <sheetName val="Danny - Demand led info"/>
      <sheetName val="Demand led programmes"/>
      <sheetName val="Challenge pack work - RDEL"/>
      <sheetName val="RDEL - Sept FO"/>
      <sheetName val="RDEL - Jan FO"/>
      <sheetName val="CDEL Grant - Sept FO"/>
      <sheetName val="CDEL Grant - Jan FO"/>
      <sheetName val="CDEL FT - Sept FO"/>
      <sheetName val="CDEL FT - Jan FO"/>
      <sheetName val="Challenge Pack - RDEL"/>
      <sheetName val="RDEL - Budgets"/>
      <sheetName val="CDEL - Budgets "/>
      <sheetName val="Housing &amp; Planning"/>
      <sheetName val="CDEL grant - FBP comments"/>
      <sheetName val="CFO"/>
      <sheetName val="Local Gov &amp; Public Service"/>
      <sheetName val="Decentralisation &amp; Growth"/>
      <sheetName val="Switches"/>
      <sheetName val="Mains Control Totals"/>
      <sheetName val="RDEL - Budgets - Funded"/>
      <sheetName val="CDEL - Budgets - Funded"/>
      <sheetName val="Admin - Budgets - Funded"/>
      <sheetName val="CDEL FT - Budgets"/>
      <sheetName val="SoS submission tables"/>
      <sheetName val="BRR funding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  <sheetName val="ENGLAND parameters"/>
      <sheetName val="4.6 ten year bonds"/>
      <sheetName val="Lead_package"/>
      <sheetName val="Lead_(both)"/>
      <sheetName val="Full_Tally"/>
      <sheetName val="Summary_Table"/>
      <sheetName val="ENGLAND_parameters"/>
      <sheetName val="4_6_ten_year_bonds"/>
      <sheetName val="Lead_package1"/>
      <sheetName val="Lead_(both)1"/>
      <sheetName val="Full_Tally1"/>
      <sheetName val="Summary_Table1"/>
      <sheetName val="ENGLAND_parameters1"/>
      <sheetName val="4_6_ten_year_bond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Totals"/>
      <sheetName val="RDEL Barnett Totals"/>
      <sheetName val="RDEL Barnett Master"/>
      <sheetName val="Student Loans RDEL"/>
      <sheetName val="CDEL Barnett Totals"/>
      <sheetName val="CDEL Barnett Master"/>
      <sheetName val="ESA 10 Totals"/>
      <sheetName val="ESA 10 CDEL"/>
      <sheetName val="FT Barnett TOTALS"/>
      <sheetName val="FT Barnett Master"/>
      <sheetName val="Data"/>
      <sheetName val="Barnett Master OLD"/>
      <sheetName val="OLD TABS-&gt;"/>
      <sheetName val="Instructions for use"/>
      <sheetName val="GEP"/>
      <sheetName val="GEP Additions"/>
      <sheetName val="Info Tab - Scot"/>
      <sheetName val="Info Tab - Wales"/>
      <sheetName val="Info Tab - NI"/>
      <sheetName val="DA Control Totals"/>
      <sheetName val="Ready Reckoner"/>
      <sheetName val="QA Log"/>
      <sheetName val="Info Tab - Scot exc. NR"/>
      <sheetName val="Info Tab - Wales exc. Non-Barne"/>
      <sheetName val="Info Tab - NI exc. Non-Barnet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  <sheetName val="Qtly_summary"/>
      <sheetName val="Dint_11_outputs"/>
      <sheetName val="Dint_11"/>
      <sheetName val="F'cast_bud_11_(2)"/>
      <sheetName val="Data_(monthly)"/>
      <sheetName val="Output_to_BRIAN"/>
      <sheetName val="Output_to_eTC__(F)_"/>
      <sheetName val="Output_to_eTC__"/>
      <sheetName val="DINT_2010"/>
      <sheetName val="Qtly_summary1"/>
      <sheetName val="Dint_11_outputs1"/>
      <sheetName val="Dint_111"/>
      <sheetName val="F'cast_bud_11_(2)1"/>
      <sheetName val="Data_(monthly)1"/>
      <sheetName val="Output_to_BRIAN1"/>
      <sheetName val="Output_to_eTC__(F)_1"/>
      <sheetName val="Output_to_eTC__1"/>
      <sheetName val="DINT_201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gnos_Office_Connection_Cache"/>
      <sheetName val="OSCAR 16.05.24"/>
      <sheetName val="OSCAR Pivot"/>
      <sheetName val="Rec"/>
      <sheetName val="Sub-Segment WBs 16.05.24"/>
      <sheetName val="Sheet3"/>
      <sheetName val="OSCAR Pivot (2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Headcount Delegations"/>
      <sheetName val="Master Staffing Data"/>
      <sheetName val="Staff Action Lists"/>
      <sheetName val="Headcount Assurance"/>
      <sheetName val="Headcount Assurance (2)"/>
      <sheetName val="Headcount Assurance (3)"/>
      <sheetName val="DCLG"/>
      <sheetName val="Localism"/>
      <sheetName val="DG-LSU"/>
      <sheetName val="AID"/>
      <sheetName val="FRE"/>
      <sheetName val="ICR"/>
      <sheetName val="LGF"/>
      <sheetName val="LGP"/>
      <sheetName val="TF"/>
      <sheetName val="Neighbourhoods"/>
      <sheetName val="Nei DG"/>
      <sheetName val="EuroProg"/>
      <sheetName val="Housing Standards"/>
      <sheetName val="Housing Supply"/>
      <sheetName val="Cities&amp;Local Growth"/>
      <sheetName val="Planning"/>
      <sheetName val="Finance"/>
      <sheetName val="PCC"/>
      <sheetName val="Localities&amp;London"/>
      <sheetName val="SCPO"/>
      <sheetName val="ET Office"/>
      <sheetName val="Ministerial"/>
      <sheetName val="Comms"/>
      <sheetName val="Strategy"/>
      <sheetName val="Other"/>
      <sheetName val="GRADE LOOKUP"/>
      <sheetName val="Headcount_Delegations"/>
      <sheetName val="Master_Staffing_Data"/>
      <sheetName val="Staff_Action_Lists"/>
      <sheetName val="Headcount_Assurance"/>
      <sheetName val="Headcount_Assurance_(2)"/>
      <sheetName val="Headcount_Assurance_(3)"/>
      <sheetName val="Nei_DG"/>
      <sheetName val="Housing_Standards"/>
      <sheetName val="Housing_Supply"/>
      <sheetName val="Cities&amp;Local_Growth"/>
      <sheetName val="ET_Office"/>
      <sheetName val="GRADE_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sure List &lt;50% probability"/>
      <sheetName val=" RDEL"/>
      <sheetName val=" CDEL GRANT"/>
      <sheetName val=" CDEL FT"/>
      <sheetName val="Portfolio detail (2)"/>
      <sheetName val="Portfolio detail"/>
      <sheetName val="CDEL Grant Commitments"/>
      <sheetName val="Directors &amp; FBPS"/>
      <sheetName val="RDEL INCOME"/>
      <sheetName val="FOR Committed data"/>
      <sheetName val="Current Month (Tbl 8)"/>
      <sheetName val="Wkstream and other mapping"/>
      <sheetName val="Admin pivot (tlb88)"/>
      <sheetName val="Prior Month (Tbl 88)"/>
      <sheetName val="Committments 22.05.19"/>
      <sheetName val="Subsegment Name"/>
      <sheetName val="RDEL commitments"/>
      <sheetName val=" CDEL GRANT (2)"/>
      <sheetName val="PIVOT"/>
      <sheetName val=" RDEL Commitments"/>
      <sheetName val=" CDEL GRANT Commitments"/>
      <sheetName val=" CDEL FT Commitments"/>
      <sheetName val="WB1920"/>
      <sheetName val="SDP mapping"/>
      <sheetName val="PSL"/>
      <sheetName val="Table of Everything - June 19 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Resource"/>
      <sheetName val="Additional Resource"/>
      <sheetName val="ONS and Unpaid DCLG"/>
      <sheetName val="Additional Resource Prep"/>
      <sheetName val="PMR"/>
      <sheetName val="July Allowances"/>
      <sheetName val="Open Absence"/>
      <sheetName val="LOA"/>
      <sheetName val="LOOKUP"/>
      <sheetName val="Sheet1"/>
      <sheetName val="Department_Resource"/>
      <sheetName val="Additional_Resource"/>
      <sheetName val="ONS_and_Unpaid_DCLG"/>
      <sheetName val="Additional_Resource_Prep"/>
      <sheetName val="July_Allowances"/>
      <sheetName val="Open_Abse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Quadcard 1"/>
      <sheetName val="Other Measures"/>
      <sheetName val="LONGLIST"/>
      <sheetName val="Scorecard"/>
      <sheetName val="Fiscal&gt;"/>
      <sheetName val="Tables for Cx"/>
      <sheetName val="Charts &amp; past forecasts"/>
      <sheetName val="FSP inpu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  <sheetName val="SK_Data"/>
      <sheetName val="Debt_Interest_PORTAL!_FSBR09"/>
      <sheetName val="SK_Data1"/>
      <sheetName val="Debt_Interest_PORTAL!_FSBR09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dcard 1"/>
    </sheetNames>
    <sheetDataSet>
      <sheetData sheetId="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tly summary"/>
      <sheetName val="forecast"/>
      <sheetName val="Dint 13"/>
      <sheetName val="Expresumm"/>
      <sheetName val="cgint&amp;div"/>
      <sheetName val="Data (monthly)"/>
      <sheetName val="Output to BRIAN"/>
      <sheetName val="Output to eTC  (F) "/>
      <sheetName val="SotND"/>
      <sheetName val="Output to eTC  "/>
      <sheetName val="OutturnNotes"/>
      <sheetName val="Download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Quadcard 1"/>
      <sheetName val="Other Measures"/>
      <sheetName val="LONGLIST"/>
      <sheetName val="Scorecard"/>
      <sheetName val="Fiscal&gt;"/>
      <sheetName val="Tables for Cx"/>
      <sheetName val="Charts &amp; past forecasts"/>
      <sheetName val="FSP inpu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ncharts"/>
      <sheetName val="Table"/>
      <sheetName val="Table (2)"/>
      <sheetName val="Index"/>
      <sheetName val="Control Sheet"/>
      <sheetName val="Stata format for CSV"/>
      <sheetName val="STATA Format"/>
      <sheetName val="NGDP"/>
      <sheetName val="UKGDP"/>
      <sheetName val="Demand"/>
      <sheetName val="HHconsumption "/>
      <sheetName val="Govconsumption"/>
      <sheetName val="Fixedinv"/>
      <sheetName val="Businessinv"/>
      <sheetName val="Govtinv"/>
      <sheetName val="Privatedwellingsinv"/>
      <sheetName val="Inventories"/>
      <sheetName val="X"/>
      <sheetName val="M"/>
      <sheetName val="Currentacc%GDP"/>
      <sheetName val="CPI"/>
      <sheetName val="CPI histograms"/>
      <sheetName val="RPI"/>
      <sheetName val="Deflator "/>
      <sheetName val="Empl"/>
      <sheetName val="Prod"/>
      <sheetName val="Wages&amp;Salaries"/>
      <sheetName val="Earnings"/>
      <sheetName val="Unemplrate"/>
      <sheetName val="Houseprices"/>
      <sheetName val="CC"/>
      <sheetName val="RHHDI"/>
      <sheetName val="Savingratio"/>
      <sheetName val="WorldGDP"/>
      <sheetName val="EuroGDP"/>
      <sheetName val="Worldtrade"/>
      <sheetName val="UKexportmark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Formatting"/>
      <sheetName val="Report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B&gt;"/>
      <sheetName val="Dynamic Cover"/>
      <sheetName val="COVER"/>
      <sheetName val="COVER static"/>
      <sheetName val="Scorecard"/>
      <sheetName val="Fiscal&gt;"/>
      <sheetName val="Model"/>
      <sheetName val="Screen"/>
      <sheetName val="Forecasts&gt;"/>
      <sheetName val="FSP input"/>
      <sheetName val="Tables for C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B17"/>
      <sheetName val="Lists"/>
      <sheetName val="Fiscal Framework"/>
    </sheetNames>
    <sheetDataSet>
      <sheetData sheetId="0"/>
      <sheetData sheetId="1"/>
      <sheetData sheetId="2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RAS2"/>
      <sheetName val="Lists"/>
    </sheetNames>
    <sheetDataSet>
      <sheetData sheetId="0" refreshError="1"/>
      <sheetData sheetId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R Apps"/>
      <sheetName val="Informal VR"/>
      <sheetName val="Info1"/>
      <sheetName val="StaffData"/>
      <sheetName val="Equality Impact Data"/>
      <sheetName val="Equality Impact Ass"/>
      <sheetName val="VR_Apps"/>
      <sheetName val="Informal_VR"/>
      <sheetName val="Equality_Impact_Data"/>
      <sheetName val="Equality_Impact_A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Blank"/>
      <sheetName val="Tracker"/>
      <sheetName val="Chapter 2 ---&gt;"/>
      <sheetName val="T2.1"/>
      <sheetName val="T2.2"/>
      <sheetName val="T2.3"/>
      <sheetName val="T2.4"/>
      <sheetName val="T2.5"/>
      <sheetName val="T2.6"/>
      <sheetName val="T2.7"/>
      <sheetName val="C2.1"/>
      <sheetName val="C2.2"/>
      <sheetName val="C2.3"/>
      <sheetName val="forecomp data"/>
      <sheetName val="C2.1a"/>
      <sheetName val="C2.Ao"/>
      <sheetName val="Input"/>
      <sheetName val="Data (C2.A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 Pay"/>
      <sheetName val="Directorate People Forecast"/>
      <sheetName val="EU Prioritisation "/>
      <sheetName val="Lookups"/>
      <sheetName val="Directorate Planning Summary"/>
      <sheetName val="Non_Pay"/>
      <sheetName val="Directorate_People_Forecast"/>
      <sheetName val="EU_Prioritisation_"/>
      <sheetName val="Directorate_Planning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ance"/>
      <sheetName val="Leavers in Period"/>
      <sheetName val="Employment Liabillity"/>
      <sheetName val="SAP Leavers"/>
      <sheetName val="Dir Table"/>
      <sheetName val="Tables"/>
      <sheetName val="Historic Chart"/>
      <sheetName val="Historic Chart - minus exits on"/>
      <sheetName val="Total to date Chart"/>
      <sheetName val="Leavers by Month"/>
      <sheetName val="VLOOKUP"/>
      <sheetName val="Sheet1"/>
      <sheetName val="Leavers_in_Period"/>
      <sheetName val="Employment_Liabillity"/>
      <sheetName val="SAP_Leavers"/>
      <sheetName val="Dir_Table"/>
      <sheetName val="Historic_Chart"/>
      <sheetName val="Historic_Chart_-_minus_exits_on"/>
      <sheetName val="Total_to_date_Chart"/>
      <sheetName val="Leavers_by_Mont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level summary"/>
      <sheetName val="Overall SRCC Summary"/>
      <sheetName val="Indirect staff &amp; Other O-heads"/>
      <sheetName val="Direct Staff + T&amp;S"/>
      <sheetName val="DEPARTMENT SUMMARY"/>
      <sheetName val="Dept Analysis"/>
      <sheetName val="Vacancy detailsV1"/>
      <sheetName val="CHECK NO. VACANCIES"/>
      <sheetName val="VACANCY ANALYSIS V2"/>
      <sheetName val="Removed lines"/>
      <sheetName val="Current and previous analysis"/>
      <sheetName val="2004-2005 budget"/>
      <sheetName val="Sheet3"/>
      <sheetName val="Positions Held"/>
      <sheetName val="SALARIES"/>
      <sheetName val="lookup salaries"/>
      <sheetName val="T&amp;S"/>
      <sheetName val="TRAINING"/>
      <sheetName val="AGENCY TEMPS"/>
      <sheetName val="CORP OHEADS"/>
      <sheetName val="PROFILE"/>
      <sheetName val="High_level_summary"/>
      <sheetName val="Overall_SRCC_Summary"/>
      <sheetName val="Indirect_staff_&amp;_Other_O-heads"/>
      <sheetName val="Direct_Staff_+_T&amp;S"/>
      <sheetName val="DEPARTMENT_SUMMARY"/>
      <sheetName val="Dept_Analysis"/>
      <sheetName val="Vacancy_detailsV1"/>
      <sheetName val="CHECK_NO__VACANCIES"/>
      <sheetName val="VACANCY_ANALYSIS_V2"/>
      <sheetName val="Removed_lines"/>
      <sheetName val="Current_and_previous_analysis"/>
      <sheetName val="2004-2005_budget"/>
      <sheetName val="Positions_Held"/>
      <sheetName val="lookup_salaries"/>
      <sheetName val="AGENCY_TEMPS"/>
      <sheetName val="CORP_OHEA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_from_v12"/>
      <sheetName val="OSCAR_CoA_v22"/>
      <sheetName val="OSCAR_to_COINS_mapping_(pivot)2"/>
      <sheetName val="COINS_OSCAR_mapping"/>
      <sheetName val="SOCI_v12"/>
      <sheetName val="SOFP_v12"/>
      <sheetName val="OSCAR_COA_View2"/>
      <sheetName val="Part_II_Resource_to_cash2"/>
      <sheetName val="Variables"/>
      <sheetName val="Latest_G&amp;S2"/>
      <sheetName val="Goods_&amp;_services_L2_2"/>
      <sheetName val="OSCAR_SCoA_by_asset_type_v22"/>
      <sheetName val="OSCAR_COA_inc_COINS_mapping2"/>
      <sheetName val="WGA_OCS2"/>
      <sheetName val="WGA_BSheet2"/>
      <sheetName val="Procurement_Categories2"/>
      <sheetName val="Treatment_of_Provisions2"/>
      <sheetName val="Sheet1"/>
      <sheetName val="OSCAR_Chart_of_Accounts{db5-do2"/>
      <sheetName val="Changes_from_v1"/>
      <sheetName val="OSCAR_CoA_v2"/>
      <sheetName val="OSCAR_to_COINS_mapping_(pivot)"/>
      <sheetName val="SOCI_v1"/>
      <sheetName val="SOFP_v1"/>
      <sheetName val="OSCAR_COA_View"/>
      <sheetName val="Part_II_Resource_to_cash"/>
      <sheetName val="Latest_G&amp;S"/>
      <sheetName val="Goods_&amp;_services_L2_"/>
      <sheetName val="OSCAR_SCoA_by_asset_type_v2"/>
      <sheetName val="OSCAR_COA_inc_COINS_mapping"/>
      <sheetName val="WGA_OCS"/>
      <sheetName val="WGA_BSheet"/>
      <sheetName val="Procurement_Categories"/>
      <sheetName val="Treatment_of_Provisions"/>
      <sheetName val="OSCAR_Chart_of_Accounts{db5-doc"/>
      <sheetName val="Changes_from_v11"/>
      <sheetName val="OSCAR_CoA_v21"/>
      <sheetName val="OSCAR_to_COINS_mapping_(pivot)1"/>
      <sheetName val="SOCI_v11"/>
      <sheetName val="SOFP_v11"/>
      <sheetName val="OSCAR_COA_View1"/>
      <sheetName val="Part_II_Resource_to_cash1"/>
      <sheetName val="Latest_G&amp;S1"/>
      <sheetName val="Goods_&amp;_services_L2_1"/>
      <sheetName val="OSCAR_SCoA_by_asset_type_v21"/>
      <sheetName val="OSCAR_COA_inc_COINS_mapping1"/>
      <sheetName val="WGA_OCS1"/>
      <sheetName val="WGA_BSheet1"/>
      <sheetName val="Procurement_Categories1"/>
      <sheetName val="Treatment_of_Provisions1"/>
      <sheetName val="OSCAR_Chart_of_Accounts{db5-do1"/>
      <sheetName val="Changes from v1"/>
      <sheetName val="OSCAR CoA v2"/>
      <sheetName val="OSCAR to COINS mapping (pivot)"/>
      <sheetName val="SOCI v1"/>
      <sheetName val="SOFP v1"/>
      <sheetName val="OSCAR COA View"/>
      <sheetName val="Part II Resource to cash"/>
      <sheetName val="Latest G&amp;S"/>
      <sheetName val="Goods &amp; services L2 "/>
      <sheetName val="OSCAR SCoA by asset type v2"/>
      <sheetName val="OSCAR COA inc COINS mapping"/>
      <sheetName val="WGA OCS"/>
      <sheetName val="WGA BSheet"/>
      <sheetName val="Procurement Categories"/>
      <sheetName val="Treatment of Provisions"/>
      <sheetName val="OSCAR Chart of Accounts{db5-doc"/>
      <sheetName val="Changes_from_v13"/>
      <sheetName val="OSCAR_CoA_v23"/>
      <sheetName val="OSCAR_to_COINS_mapping_(pivot)3"/>
      <sheetName val="SOCI_v13"/>
      <sheetName val="SOFP_v13"/>
      <sheetName val="OSCAR_COA_View3"/>
      <sheetName val="Part_II_Resource_to_cash3"/>
      <sheetName val="Latest_G&amp;S3"/>
      <sheetName val="Goods_&amp;_services_L2_3"/>
      <sheetName val="OSCAR_SCoA_by_asset_type_v23"/>
      <sheetName val="OSCAR_COA_inc_COINS_mapping3"/>
      <sheetName val="WGA_OCS3"/>
      <sheetName val="WGA_BSheet3"/>
      <sheetName val="Procurement_Categories3"/>
      <sheetName val="Treatment_of_Provisions3"/>
      <sheetName val="OSCAR_Chart_of_Accounts{db5-do3"/>
      <sheetName val="Changes_from_v14"/>
      <sheetName val="OSCAR_CoA_v24"/>
      <sheetName val="OSCAR_to_COINS_mapping_(pivot)4"/>
      <sheetName val="SOCI_v14"/>
      <sheetName val="SOFP_v14"/>
      <sheetName val="OSCAR_COA_View4"/>
      <sheetName val="Part_II_Resource_to_cash4"/>
      <sheetName val="Latest_G&amp;S4"/>
      <sheetName val="Goods_&amp;_services_L2_4"/>
      <sheetName val="OSCAR_SCoA_by_asset_type_v24"/>
      <sheetName val="OSCAR_COA_inc_COINS_mapping4"/>
      <sheetName val="WGA_OCS4"/>
      <sheetName val="WGA_BSheet4"/>
      <sheetName val="Procurement_Categories4"/>
      <sheetName val="Treatment_of_Provisions4"/>
      <sheetName val="OSCAR_Chart_of_Accounts{db5-do4"/>
      <sheetName val="Changes_from_v15"/>
      <sheetName val="OSCAR_CoA_v25"/>
      <sheetName val="OSCAR_to_COINS_mapping_(pivot)5"/>
      <sheetName val="SOCI_v15"/>
      <sheetName val="SOFP_v15"/>
      <sheetName val="OSCAR_COA_View5"/>
      <sheetName val="Part_II_Resource_to_cash5"/>
      <sheetName val="Latest_G&amp;S5"/>
      <sheetName val="Goods_&amp;_services_L2_5"/>
      <sheetName val="OSCAR_SCoA_by_asset_type_v25"/>
      <sheetName val="OSCAR_COA_inc_COINS_mapping5"/>
      <sheetName val="WGA_OCS5"/>
      <sheetName val="WGA_BSheet5"/>
      <sheetName val="Procurement_Categories5"/>
      <sheetName val="Treatment_of_Provisions5"/>
      <sheetName val="OSCAR_Chart_of_Accounts{db5-do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flow"/>
      <sheetName val="I_General"/>
      <sheetName val="C_Health"/>
      <sheetName val="C_DfE"/>
      <sheetName val="C_MoD"/>
      <sheetName val="C_HO"/>
      <sheetName val="C_Int Dev"/>
      <sheetName val="C_MoJ"/>
      <sheetName val="C_LG"/>
      <sheetName val="C_DWP"/>
      <sheetName val="C_HMRC"/>
      <sheetName val="C_DfT"/>
      <sheetName val="C_BEIS"/>
      <sheetName val="C_DCLG"/>
      <sheetName val="C_DEFRA"/>
      <sheetName val="C_DCMS"/>
      <sheetName val="C_SIA"/>
      <sheetName val="C_FCO"/>
      <sheetName val="C_DeXEu"/>
      <sheetName val="C_DIT"/>
      <sheetName val="C_HMT"/>
      <sheetName val="C_CO"/>
      <sheetName val="C_Smalls"/>
      <sheetName val="C_LOD"/>
      <sheetName val="C_Barnett"/>
      <sheetName val="C_Scotland"/>
      <sheetName val="C_Wales"/>
      <sheetName val="C_NI"/>
      <sheetName val="O_Depts"/>
      <sheetName val="O_DEL table"/>
      <sheetName val="O_Presentation DEL"/>
      <sheetName val="O_Scorecard"/>
      <sheetName val="O_Charts"/>
      <sheetName val="O_Chec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blishment Costing"/>
      <sheetName val="In Year Adjustments"/>
      <sheetName val="PivotTable"/>
      <sheetName val="Lookup"/>
      <sheetName val="July Payroll"/>
      <sheetName val="Aug Payroll"/>
      <sheetName val="JulAugData"/>
      <sheetName val="JulAugMergePT"/>
      <sheetName val="JulAugAdjusted"/>
      <sheetName val="NewPostLookup-Scale"/>
      <sheetName val="Mat&amp;Sick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s"/>
      <sheetName val="Grades"/>
      <sheetName val="Input"/>
      <sheetName val="Housing Corp"/>
      <sheetName val="Academy"/>
      <sheetName val="Sheet1"/>
      <sheetName val="Sheet2"/>
      <sheetName val="WorkingCopy"/>
      <sheetName val="Not eligible for pay award"/>
      <sheetName val="Below Pay Range"/>
      <sheetName val="All Staff"/>
      <sheetName val="Redundant - Retired"/>
      <sheetName val="2010 Changes"/>
      <sheetName val="Housing_Corp"/>
      <sheetName val="Not_eligible_for_pay_award"/>
      <sheetName val="Below_Pay_Range"/>
      <sheetName val="All_Staff"/>
      <sheetName val="Redundant_-_Retired"/>
      <sheetName val="2010_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G Admin Summary"/>
      <sheetName val="Summary £"/>
      <sheetName val="FTE and Pay"/>
      <sheetName val="CORE NON Pay"/>
      <sheetName val="ALB"/>
      <sheetName val="INCOME"/>
      <sheetName val="HR FTE Data"/>
      <sheetName val="Income pivot"/>
      <sheetName val="FTE Data in SAP Analytics "/>
      <sheetName val="Vacancies"/>
      <sheetName val="CORE Pay"/>
      <sheetName val="RDEL Income"/>
      <sheetName val="Pay pivot"/>
      <sheetName val="Prior Pay pivot"/>
      <sheetName val="ALB pivot"/>
      <sheetName val="NON Pay pivot"/>
      <sheetName val="Prior NON Pay pivot"/>
      <sheetName val="TOE Guidance"/>
      <sheetName val="Budget control checks"/>
      <sheetName val="Current Month (Tbl 8)"/>
      <sheetName val="Prior Month (Tbl 88)"/>
      <sheetName val="PROG pay Current M"/>
      <sheetName val="Income current m"/>
      <sheetName val="Income prior 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  <sheetName val="Dis_master"/>
      <sheetName val="Price_x_Volume_Calcs"/>
      <sheetName val="C_TOC_Capex"/>
      <sheetName val="C_Working_Cap"/>
      <sheetName val="Financial_Calcs"/>
      <sheetName val="Indices_&amp;_Rates"/>
      <sheetName val="A5_User_Manual_&amp;_Ass"/>
      <sheetName val="Template_Control"/>
      <sheetName val="B3__Ass_Yr-Yr"/>
      <sheetName val="Price_&amp;_Volume_Tables"/>
      <sheetName val="CASHFLOW Gen Income"/>
      <sheetName val="List Val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  <sheetName val="Annex B T37 Provider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6B16-13FB-42B7-852D-04B7B0130FD7}">
  <dimension ref="A1:M43"/>
  <sheetViews>
    <sheetView tabSelected="1" zoomScale="87" zoomScaleNormal="87" workbookViewId="0">
      <selection activeCell="B5" sqref="B5:B8"/>
    </sheetView>
  </sheetViews>
  <sheetFormatPr defaultRowHeight="14.5" x14ac:dyDescent="0.35"/>
  <cols>
    <col min="1" max="1" width="13.1796875" bestFit="1" customWidth="1"/>
    <col min="2" max="2" width="44.26953125" bestFit="1" customWidth="1"/>
    <col min="3" max="3" width="44.26953125" customWidth="1"/>
    <col min="4" max="5" width="16.1796875" style="1" customWidth="1"/>
    <col min="6" max="6" width="15.1796875" style="1" customWidth="1"/>
    <col min="7" max="7" width="15.1796875" style="18" customWidth="1"/>
    <col min="8" max="9" width="16.1796875" style="1" customWidth="1"/>
    <col min="10" max="10" width="15.1796875" style="1" customWidth="1"/>
    <col min="11" max="11" width="15.1796875" style="18" customWidth="1"/>
    <col min="12" max="12" width="17.7265625" bestFit="1" customWidth="1"/>
  </cols>
  <sheetData>
    <row r="1" spans="1:13" x14ac:dyDescent="0.35">
      <c r="E1" s="25"/>
      <c r="F1" s="43"/>
      <c r="G1" s="43"/>
      <c r="I1" s="25"/>
      <c r="J1" s="24"/>
      <c r="K1" s="24"/>
    </row>
    <row r="2" spans="1:13" x14ac:dyDescent="0.35">
      <c r="B2" s="36" t="s">
        <v>0</v>
      </c>
      <c r="C2" s="37" t="s">
        <v>1</v>
      </c>
      <c r="D2" s="40" t="s">
        <v>2</v>
      </c>
      <c r="E2" s="40"/>
      <c r="F2" s="40"/>
      <c r="G2" s="40"/>
      <c r="H2" s="40" t="s">
        <v>3</v>
      </c>
      <c r="I2" s="40"/>
      <c r="J2" s="40"/>
      <c r="K2" s="40"/>
    </row>
    <row r="3" spans="1:13" ht="89.15" customHeight="1" x14ac:dyDescent="0.35">
      <c r="B3" s="36"/>
      <c r="C3" s="38"/>
      <c r="D3" s="2" t="s">
        <v>4</v>
      </c>
      <c r="E3" s="2" t="s">
        <v>5</v>
      </c>
      <c r="F3" s="41" t="s">
        <v>6</v>
      </c>
      <c r="G3" s="42"/>
      <c r="H3" s="2" t="s">
        <v>4</v>
      </c>
      <c r="I3" s="2" t="s">
        <v>5</v>
      </c>
      <c r="J3" s="41" t="s">
        <v>6</v>
      </c>
      <c r="K3" s="42"/>
    </row>
    <row r="4" spans="1:13" x14ac:dyDescent="0.35">
      <c r="B4" s="36"/>
      <c r="C4" s="39"/>
      <c r="D4" s="3" t="s">
        <v>7</v>
      </c>
      <c r="E4" s="3" t="s">
        <v>7</v>
      </c>
      <c r="F4" s="3" t="s">
        <v>7</v>
      </c>
      <c r="G4" s="4" t="s">
        <v>8</v>
      </c>
      <c r="H4" s="3" t="s">
        <v>7</v>
      </c>
      <c r="I4" s="3" t="s">
        <v>7</v>
      </c>
      <c r="J4" s="3" t="s">
        <v>7</v>
      </c>
      <c r="K4" s="4" t="s">
        <v>8</v>
      </c>
      <c r="M4" s="19"/>
    </row>
    <row r="5" spans="1:13" x14ac:dyDescent="0.35">
      <c r="B5" s="44" t="s">
        <v>9</v>
      </c>
      <c r="C5" s="5" t="s">
        <v>10</v>
      </c>
      <c r="D5" s="5">
        <v>101.8</v>
      </c>
      <c r="E5" s="5">
        <v>156.9</v>
      </c>
      <c r="F5" s="5">
        <f t="shared" ref="F5:F18" si="0">D5-E5</f>
        <v>-55.100000000000009</v>
      </c>
      <c r="G5" s="6">
        <f t="shared" ref="G5:G9" si="1">IFERROR(F5/E5,1)</f>
        <v>-0.35117909496494587</v>
      </c>
      <c r="H5" s="5">
        <v>128</v>
      </c>
      <c r="I5" s="5">
        <v>108.3</v>
      </c>
      <c r="J5" s="5">
        <f t="shared" ref="J5:J9" si="2">H5-I5</f>
        <v>19.700000000000003</v>
      </c>
      <c r="K5" s="6">
        <f>IFERROR(J5/I5,1)</f>
        <v>0.18190212373037862</v>
      </c>
      <c r="M5" s="19"/>
    </row>
    <row r="6" spans="1:13" x14ac:dyDescent="0.35">
      <c r="B6" s="44"/>
      <c r="C6" s="5" t="s">
        <v>11</v>
      </c>
      <c r="D6" s="5">
        <v>5.3</v>
      </c>
      <c r="E6" s="5">
        <v>5.5</v>
      </c>
      <c r="F6" s="5">
        <f t="shared" ref="F6" si="3">D6-E6</f>
        <v>-0.20000000000000018</v>
      </c>
      <c r="G6" s="6">
        <f t="shared" ref="G6" si="4">IFERROR(F6/E6,1)</f>
        <v>-3.6363636363636397E-2</v>
      </c>
      <c r="H6" s="5">
        <v>0</v>
      </c>
      <c r="I6" s="5">
        <v>0</v>
      </c>
      <c r="J6" s="5">
        <f t="shared" ref="J6" si="5">H6-I6</f>
        <v>0</v>
      </c>
      <c r="K6" s="6">
        <f>IFERROR(J6/I6,1)</f>
        <v>1</v>
      </c>
    </row>
    <row r="7" spans="1:13" x14ac:dyDescent="0.35">
      <c r="B7" s="44"/>
      <c r="C7" s="5" t="s">
        <v>12</v>
      </c>
      <c r="D7" s="5">
        <v>215.1</v>
      </c>
      <c r="E7" s="5">
        <f>8.39999999999999-109.1</f>
        <v>-100.7</v>
      </c>
      <c r="F7" s="5">
        <f t="shared" si="0"/>
        <v>315.8</v>
      </c>
      <c r="G7" s="6">
        <f t="shared" si="1"/>
        <v>-3.1360476663356507</v>
      </c>
      <c r="H7" s="5">
        <v>14</v>
      </c>
      <c r="I7" s="5">
        <v>3.5</v>
      </c>
      <c r="J7" s="5">
        <f t="shared" si="2"/>
        <v>10.5</v>
      </c>
      <c r="K7" s="6">
        <f>IFERROR(J7/I7,1)</f>
        <v>3</v>
      </c>
    </row>
    <row r="8" spans="1:13" x14ac:dyDescent="0.35">
      <c r="B8" s="44"/>
      <c r="C8" s="5" t="s">
        <v>13</v>
      </c>
      <c r="D8" s="5">
        <v>20.3</v>
      </c>
      <c r="E8" s="5">
        <v>13.1</v>
      </c>
      <c r="F8" s="5">
        <f t="shared" si="0"/>
        <v>7.2000000000000011</v>
      </c>
      <c r="G8" s="6">
        <f t="shared" si="1"/>
        <v>0.54961832061068716</v>
      </c>
      <c r="H8" s="5">
        <v>10.9</v>
      </c>
      <c r="I8" s="5">
        <v>7.6</v>
      </c>
      <c r="J8" s="5">
        <f t="shared" si="2"/>
        <v>3.3000000000000007</v>
      </c>
      <c r="K8" s="6">
        <f>IFERROR(J8/I8,1)</f>
        <v>0.4342105263157896</v>
      </c>
    </row>
    <row r="9" spans="1:13" x14ac:dyDescent="0.35">
      <c r="B9" s="11" t="s">
        <v>14</v>
      </c>
      <c r="C9" s="5" t="s">
        <v>10</v>
      </c>
      <c r="D9" s="5">
        <f>18.1+0.1</f>
        <v>18.200000000000003</v>
      </c>
      <c r="E9" s="5">
        <v>18.8</v>
      </c>
      <c r="F9" s="5">
        <f t="shared" si="0"/>
        <v>-0.59999999999999787</v>
      </c>
      <c r="G9" s="6">
        <f t="shared" si="1"/>
        <v>-3.1914893617021163E-2</v>
      </c>
      <c r="H9" s="5">
        <f>0.3-0.1</f>
        <v>0.19999999999999998</v>
      </c>
      <c r="I9" s="5">
        <v>0</v>
      </c>
      <c r="J9" s="5">
        <f t="shared" si="2"/>
        <v>0.19999999999999998</v>
      </c>
      <c r="K9" s="6">
        <f>IFERROR(J9/I9,1)</f>
        <v>1</v>
      </c>
    </row>
    <row r="10" spans="1:13" x14ac:dyDescent="0.35">
      <c r="A10" s="8"/>
      <c r="B10" s="27" t="s">
        <v>15</v>
      </c>
      <c r="C10" s="28"/>
      <c r="D10" s="9">
        <f>SUM(D5:D9)</f>
        <v>360.7</v>
      </c>
      <c r="E10" s="9">
        <f>SUM(E5:E9)</f>
        <v>93.6</v>
      </c>
      <c r="F10" s="9">
        <f t="shared" si="0"/>
        <v>267.10000000000002</v>
      </c>
      <c r="G10" s="10">
        <f t="shared" ref="G10:G19" si="6">IFERROR(F10/E10,"-")</f>
        <v>2.8536324786324792</v>
      </c>
      <c r="H10" s="9">
        <f>SUM(H5:H9)</f>
        <v>153.1</v>
      </c>
      <c r="I10" s="9">
        <v>119.39999999999999</v>
      </c>
      <c r="J10" s="9">
        <f>SUM(J5:J9)</f>
        <v>33.700000000000003</v>
      </c>
      <c r="K10" s="10">
        <f t="shared" ref="K10:K37" si="7">IFERROR(J10/I10,"-")</f>
        <v>0.28224455611390287</v>
      </c>
    </row>
    <row r="11" spans="1:13" x14ac:dyDescent="0.35">
      <c r="B11" s="29" t="s">
        <v>16</v>
      </c>
      <c r="C11" s="5" t="s">
        <v>10</v>
      </c>
      <c r="D11" s="5">
        <v>662.9</v>
      </c>
      <c r="E11" s="5">
        <v>516.4</v>
      </c>
      <c r="F11" s="5">
        <f t="shared" si="0"/>
        <v>146.5</v>
      </c>
      <c r="G11" s="6">
        <f t="shared" ref="G11:G18" si="8">IFERROR(F11/E11,1)</f>
        <v>0.28369481022463205</v>
      </c>
      <c r="H11" s="5">
        <v>0.5</v>
      </c>
      <c r="I11" s="5">
        <v>0.5</v>
      </c>
      <c r="J11" s="5">
        <f t="shared" ref="J11:J16" si="9">H11-I11</f>
        <v>0</v>
      </c>
      <c r="K11" s="6">
        <f>IFERROR(J11/I11,1)</f>
        <v>0</v>
      </c>
    </row>
    <row r="12" spans="1:13" x14ac:dyDescent="0.35">
      <c r="B12" s="30"/>
      <c r="C12" s="5" t="s">
        <v>11</v>
      </c>
      <c r="D12" s="5">
        <v>3.8</v>
      </c>
      <c r="E12" s="5">
        <v>0</v>
      </c>
      <c r="F12" s="5">
        <f t="shared" si="0"/>
        <v>3.8</v>
      </c>
      <c r="G12" s="6">
        <f t="shared" si="8"/>
        <v>1</v>
      </c>
      <c r="H12" s="5">
        <v>4.5</v>
      </c>
      <c r="I12" s="5">
        <v>0</v>
      </c>
      <c r="J12" s="5">
        <f t="shared" si="9"/>
        <v>4.5</v>
      </c>
      <c r="K12" s="6">
        <f>IFERROR(J12/I12,1)</f>
        <v>1</v>
      </c>
    </row>
    <row r="13" spans="1:13" x14ac:dyDescent="0.35">
      <c r="B13" s="30"/>
      <c r="C13" s="7" t="s">
        <v>12</v>
      </c>
      <c r="D13" s="5">
        <v>791</v>
      </c>
      <c r="E13" s="5">
        <f>791.4+109.1</f>
        <v>900.5</v>
      </c>
      <c r="F13" s="5">
        <f t="shared" si="0"/>
        <v>-109.5</v>
      </c>
      <c r="G13" s="6">
        <f t="shared" si="8"/>
        <v>-0.12159911160466408</v>
      </c>
      <c r="H13" s="5">
        <f>1104.8+0.1</f>
        <v>1104.8999999999999</v>
      </c>
      <c r="I13" s="5">
        <v>1158.9000000000001</v>
      </c>
      <c r="J13" s="5">
        <f t="shared" si="9"/>
        <v>-54.000000000000227</v>
      </c>
      <c r="K13" s="6">
        <f>IFERROR(J13/I13,1)</f>
        <v>-4.6595909914574359E-2</v>
      </c>
    </row>
    <row r="14" spans="1:13" x14ac:dyDescent="0.35">
      <c r="B14" s="31"/>
      <c r="C14" s="7" t="s">
        <v>13</v>
      </c>
      <c r="D14" s="5">
        <v>133</v>
      </c>
      <c r="E14" s="5">
        <v>40.299999999999997</v>
      </c>
      <c r="F14" s="5">
        <f t="shared" si="0"/>
        <v>92.7</v>
      </c>
      <c r="G14" s="6">
        <f t="shared" si="8"/>
        <v>2.3002481389578167</v>
      </c>
      <c r="H14" s="5">
        <v>459.7</v>
      </c>
      <c r="I14" s="5">
        <v>716.7</v>
      </c>
      <c r="J14" s="5">
        <f t="shared" si="9"/>
        <v>-257.00000000000006</v>
      </c>
      <c r="K14" s="6">
        <f>IFERROR(J14/I14,1)</f>
        <v>-0.35858797265243481</v>
      </c>
    </row>
    <row r="15" spans="1:13" x14ac:dyDescent="0.35">
      <c r="B15" s="45" t="s">
        <v>17</v>
      </c>
      <c r="C15" s="7" t="s">
        <v>10</v>
      </c>
      <c r="D15" s="5">
        <v>0.8</v>
      </c>
      <c r="E15" s="5">
        <v>0</v>
      </c>
      <c r="F15" s="5">
        <f t="shared" si="0"/>
        <v>0.8</v>
      </c>
      <c r="G15" s="6">
        <f t="shared" si="8"/>
        <v>1</v>
      </c>
      <c r="H15" s="5">
        <v>0</v>
      </c>
      <c r="I15" s="5">
        <v>0</v>
      </c>
      <c r="J15" s="5">
        <f t="shared" si="9"/>
        <v>0</v>
      </c>
      <c r="K15" s="6" t="str">
        <f t="shared" ref="K15:K17" si="10">IFERROR(J15/I15,"-")</f>
        <v>-</v>
      </c>
    </row>
    <row r="16" spans="1:13" x14ac:dyDescent="0.35">
      <c r="B16" s="46"/>
      <c r="C16" s="5" t="s">
        <v>11</v>
      </c>
      <c r="D16" s="5">
        <v>2.2000000000000002</v>
      </c>
      <c r="E16" s="5">
        <v>0</v>
      </c>
      <c r="F16" s="5">
        <f t="shared" ref="F16" si="11">D16-E16</f>
        <v>2.2000000000000002</v>
      </c>
      <c r="G16" s="6">
        <f t="shared" si="8"/>
        <v>1</v>
      </c>
      <c r="H16" s="5">
        <v>0.1</v>
      </c>
      <c r="I16" s="5">
        <v>0</v>
      </c>
      <c r="J16" s="5">
        <f t="shared" si="9"/>
        <v>0.1</v>
      </c>
      <c r="K16" s="6" t="str">
        <f t="shared" ref="K16" si="12">IFERROR(J16/I16,"-")</f>
        <v>-</v>
      </c>
    </row>
    <row r="17" spans="1:11" x14ac:dyDescent="0.35">
      <c r="B17" s="46"/>
      <c r="C17" s="7" t="s">
        <v>12</v>
      </c>
      <c r="D17" s="5">
        <v>285.39999999999998</v>
      </c>
      <c r="E17" s="5">
        <v>113</v>
      </c>
      <c r="F17" s="5">
        <f t="shared" si="0"/>
        <v>172.39999999999998</v>
      </c>
      <c r="G17" s="6">
        <f t="shared" si="8"/>
        <v>1.5256637168141591</v>
      </c>
      <c r="H17" s="5">
        <v>3654.5</v>
      </c>
      <c r="I17" s="5">
        <v>2935.5</v>
      </c>
      <c r="J17" s="5">
        <v>0</v>
      </c>
      <c r="K17" s="6">
        <f t="shared" si="10"/>
        <v>0</v>
      </c>
    </row>
    <row r="18" spans="1:11" x14ac:dyDescent="0.35">
      <c r="B18" s="47"/>
      <c r="C18" s="7" t="s">
        <v>13</v>
      </c>
      <c r="D18" s="5">
        <v>13.8</v>
      </c>
      <c r="E18" s="5">
        <v>0</v>
      </c>
      <c r="F18" s="5">
        <f t="shared" si="0"/>
        <v>13.8</v>
      </c>
      <c r="G18" s="6">
        <f t="shared" si="8"/>
        <v>1</v>
      </c>
      <c r="H18" s="5">
        <v>152.1</v>
      </c>
      <c r="I18" s="5">
        <v>139.6</v>
      </c>
      <c r="J18" s="5">
        <f>H18-I18</f>
        <v>12.5</v>
      </c>
      <c r="K18" s="6">
        <f t="shared" si="7"/>
        <v>8.9541547277936964E-2</v>
      </c>
    </row>
    <row r="19" spans="1:11" x14ac:dyDescent="0.35">
      <c r="A19" s="8"/>
      <c r="B19" s="27" t="s">
        <v>18</v>
      </c>
      <c r="C19" s="28"/>
      <c r="D19" s="9">
        <f>SUM(D11:D18)</f>
        <v>1892.8999999999999</v>
      </c>
      <c r="E19" s="9">
        <f>SUM(E11:E18)</f>
        <v>1570.2</v>
      </c>
      <c r="F19" s="9">
        <f>SUM(F11:F18)</f>
        <v>322.7</v>
      </c>
      <c r="G19" s="10">
        <f t="shared" si="6"/>
        <v>0.20551522099095657</v>
      </c>
      <c r="H19" s="9">
        <f>SUM(H11:H18)</f>
        <v>5376.3</v>
      </c>
      <c r="I19" s="9">
        <v>4951.2000000000007</v>
      </c>
      <c r="J19" s="9">
        <f>SUM(J11:J18)</f>
        <v>-293.90000000000026</v>
      </c>
      <c r="K19" s="10">
        <f t="shared" si="7"/>
        <v>-5.935934722895464E-2</v>
      </c>
    </row>
    <row r="20" spans="1:11" x14ac:dyDescent="0.35">
      <c r="B20" s="33" t="s">
        <v>19</v>
      </c>
      <c r="C20" s="5" t="s">
        <v>11</v>
      </c>
      <c r="D20" s="5">
        <f>1378.1+0.1</f>
        <v>1378.1999999999998</v>
      </c>
      <c r="E20" s="5">
        <v>1456.6</v>
      </c>
      <c r="F20" s="5">
        <f t="shared" ref="F20:F21" si="13">D20-E20</f>
        <v>-78.400000000000091</v>
      </c>
      <c r="G20" s="6">
        <f>IFERROR(F20/E20,1)</f>
        <v>-5.3823973637237468E-2</v>
      </c>
      <c r="H20" s="5">
        <v>2698</v>
      </c>
      <c r="I20" s="5">
        <v>1594.3</v>
      </c>
      <c r="J20" s="5">
        <f>H20-I20</f>
        <v>1103.7</v>
      </c>
      <c r="K20" s="6">
        <f>IFERROR(J20/I20,1)</f>
        <v>0.69227874302201597</v>
      </c>
    </row>
    <row r="21" spans="1:11" x14ac:dyDescent="0.35">
      <c r="B21" s="34"/>
      <c r="C21" s="7" t="s">
        <v>12</v>
      </c>
      <c r="D21" s="5">
        <v>0.3</v>
      </c>
      <c r="E21" s="5">
        <v>7</v>
      </c>
      <c r="F21" s="5">
        <f t="shared" si="13"/>
        <v>-6.7</v>
      </c>
      <c r="G21" s="6">
        <f>IFERROR(F21/E21,1)</f>
        <v>-0.95714285714285718</v>
      </c>
      <c r="H21" s="5">
        <v>149.80000000000001</v>
      </c>
      <c r="I21" s="5">
        <v>187.7</v>
      </c>
      <c r="J21" s="5">
        <f>H21-I21</f>
        <v>-37.899999999999977</v>
      </c>
      <c r="K21" s="6">
        <f>IFERROR(J21/I21,1)</f>
        <v>-0.20191795418220554</v>
      </c>
    </row>
    <row r="22" spans="1:11" x14ac:dyDescent="0.35">
      <c r="A22" s="8"/>
      <c r="B22" s="27" t="str">
        <f>CONCATENATE(B20," ","Total")</f>
        <v>Local Growth &amp; Devolution Total</v>
      </c>
      <c r="C22" s="28"/>
      <c r="D22" s="9">
        <f>SUM(D20:D21)</f>
        <v>1378.4999999999998</v>
      </c>
      <c r="E22" s="9">
        <v>1463.6</v>
      </c>
      <c r="F22" s="9">
        <f>SUM(F20:F21)</f>
        <v>-85.100000000000094</v>
      </c>
      <c r="G22" s="10">
        <f t="shared" ref="G22:G30" si="14">IFERROR(F22/E22,"-")</f>
        <v>-5.8144301721781977E-2</v>
      </c>
      <c r="H22" s="9">
        <f>SUM(H20:H21)</f>
        <v>2847.8</v>
      </c>
      <c r="I22" s="9">
        <v>1782</v>
      </c>
      <c r="J22" s="9">
        <f>SUM(J20:J21)</f>
        <v>1065.8000000000002</v>
      </c>
      <c r="K22" s="10">
        <f t="shared" si="7"/>
        <v>0.59809203142536482</v>
      </c>
    </row>
    <row r="23" spans="1:11" x14ac:dyDescent="0.35">
      <c r="B23" s="33" t="s">
        <v>20</v>
      </c>
      <c r="C23" s="5" t="s">
        <v>11</v>
      </c>
      <c r="D23" s="5">
        <v>48.3</v>
      </c>
      <c r="E23" s="5">
        <v>0</v>
      </c>
      <c r="F23" s="5">
        <f t="shared" ref="F23:F25" si="15">D23-E23</f>
        <v>48.3</v>
      </c>
      <c r="G23" s="6">
        <f>IFERROR(F23/E23,1)</f>
        <v>1</v>
      </c>
      <c r="H23" s="5">
        <v>14.4</v>
      </c>
      <c r="I23" s="5">
        <v>0</v>
      </c>
      <c r="J23" s="5">
        <f>H23-I23</f>
        <v>14.4</v>
      </c>
      <c r="K23" s="6">
        <f>IFERROR(J23/I23,1)</f>
        <v>1</v>
      </c>
    </row>
    <row r="24" spans="1:11" x14ac:dyDescent="0.35">
      <c r="B24" s="34"/>
      <c r="C24" s="5" t="s">
        <v>10</v>
      </c>
      <c r="D24" s="5">
        <v>0</v>
      </c>
      <c r="E24" s="5">
        <v>44.2</v>
      </c>
      <c r="F24" s="5">
        <f t="shared" si="15"/>
        <v>-44.2</v>
      </c>
      <c r="G24" s="6">
        <f t="shared" ref="G24:G25" si="16">IFERROR(F24/E24,1)</f>
        <v>-1</v>
      </c>
      <c r="H24" s="5">
        <v>0</v>
      </c>
      <c r="I24" s="5">
        <v>7.5</v>
      </c>
      <c r="J24" s="5">
        <f t="shared" ref="J24:J25" si="17">H24-I24</f>
        <v>-7.5</v>
      </c>
      <c r="K24" s="6">
        <f t="shared" ref="K24:K25" si="18">IFERROR(J24/I24,1)</f>
        <v>-1</v>
      </c>
    </row>
    <row r="25" spans="1:11" x14ac:dyDescent="0.35">
      <c r="B25" s="35"/>
      <c r="C25" s="7" t="s">
        <v>21</v>
      </c>
      <c r="D25" s="5">
        <v>0.7</v>
      </c>
      <c r="E25" s="5">
        <v>0.9</v>
      </c>
      <c r="F25" s="5">
        <f t="shared" si="15"/>
        <v>-0.20000000000000007</v>
      </c>
      <c r="G25" s="6">
        <f t="shared" si="16"/>
        <v>-0.22222222222222229</v>
      </c>
      <c r="H25" s="5">
        <v>0</v>
      </c>
      <c r="I25" s="5">
        <v>0</v>
      </c>
      <c r="J25" s="5">
        <f t="shared" si="17"/>
        <v>0</v>
      </c>
      <c r="K25" s="6">
        <f t="shared" si="18"/>
        <v>1</v>
      </c>
    </row>
    <row r="26" spans="1:11" x14ac:dyDescent="0.35">
      <c r="A26" s="8"/>
      <c r="B26" s="27" t="str">
        <f>CONCATENATE(B23," ","Total")</f>
        <v>Elections, Union and Constitution Total</v>
      </c>
      <c r="C26" s="28"/>
      <c r="D26" s="9">
        <f>SUM(D23:D25)</f>
        <v>49</v>
      </c>
      <c r="E26" s="9">
        <v>45.1</v>
      </c>
      <c r="F26" s="9">
        <f>SUM(F23:F23)</f>
        <v>48.3</v>
      </c>
      <c r="G26" s="10">
        <f t="shared" si="14"/>
        <v>1.0709534368070952</v>
      </c>
      <c r="H26" s="9">
        <f>SUM(H23:H25)</f>
        <v>14.4</v>
      </c>
      <c r="I26" s="9">
        <v>7.5</v>
      </c>
      <c r="J26" s="9">
        <f t="shared" ref="J26" si="19">SUM(J23)</f>
        <v>14.4</v>
      </c>
      <c r="K26" s="10">
        <f t="shared" si="7"/>
        <v>1.9200000000000002</v>
      </c>
    </row>
    <row r="27" spans="1:11" x14ac:dyDescent="0.35">
      <c r="B27" s="29" t="s">
        <v>22</v>
      </c>
      <c r="C27" s="5" t="s">
        <v>10</v>
      </c>
      <c r="D27" s="5">
        <v>0</v>
      </c>
      <c r="E27" s="5">
        <v>0</v>
      </c>
      <c r="F27" s="5">
        <f t="shared" ref="F27" si="20">D27-E27</f>
        <v>0</v>
      </c>
      <c r="G27" s="6" t="str">
        <f t="shared" si="14"/>
        <v>-</v>
      </c>
      <c r="H27" s="5">
        <v>0.2</v>
      </c>
      <c r="I27" s="5">
        <v>0</v>
      </c>
      <c r="J27" s="5">
        <f>H27-I27</f>
        <v>0.2</v>
      </c>
      <c r="K27" s="6">
        <f>IFERROR(J27/I27,1)</f>
        <v>1</v>
      </c>
    </row>
    <row r="28" spans="1:11" x14ac:dyDescent="0.35">
      <c r="B28" s="30"/>
      <c r="C28" s="5" t="s">
        <v>11</v>
      </c>
      <c r="D28" s="5">
        <v>8.1</v>
      </c>
      <c r="E28" s="5">
        <v>0</v>
      </c>
      <c r="F28" s="5">
        <f t="shared" ref="F28:F29" si="21">D28-E28</f>
        <v>8.1</v>
      </c>
      <c r="G28" s="6" t="str">
        <f t="shared" si="14"/>
        <v>-</v>
      </c>
      <c r="H28" s="5">
        <v>2.2999999999999998</v>
      </c>
      <c r="I28" s="5">
        <v>0</v>
      </c>
      <c r="J28" s="5">
        <f>H28-I28</f>
        <v>2.2999999999999998</v>
      </c>
      <c r="K28" s="6">
        <f>IFERROR(J28/I28,1)</f>
        <v>1</v>
      </c>
    </row>
    <row r="29" spans="1:11" x14ac:dyDescent="0.35">
      <c r="B29" s="31"/>
      <c r="C29" s="7" t="s">
        <v>23</v>
      </c>
      <c r="D29" s="5">
        <v>5</v>
      </c>
      <c r="E29" s="5">
        <v>5.6</v>
      </c>
      <c r="F29" s="5">
        <f t="shared" si="21"/>
        <v>-0.59999999999999964</v>
      </c>
      <c r="G29" s="6">
        <f>IFERROR(F29/E29,1)</f>
        <v>-0.10714285714285708</v>
      </c>
      <c r="H29" s="5">
        <f>11.9-0.1</f>
        <v>11.8</v>
      </c>
      <c r="I29" s="5">
        <v>11.9</v>
      </c>
      <c r="J29" s="5">
        <f>H29-I29</f>
        <v>-9.9999999999999645E-2</v>
      </c>
      <c r="K29" s="6">
        <f>IFERROR(J29/I29,1)</f>
        <v>-8.4033613445377853E-3</v>
      </c>
    </row>
    <row r="30" spans="1:11" x14ac:dyDescent="0.35">
      <c r="A30" s="8"/>
      <c r="B30" s="27" t="str">
        <f>CONCATENATE(B28," ","Total")</f>
        <v xml:space="preserve"> Total</v>
      </c>
      <c r="C30" s="28"/>
      <c r="D30" s="9">
        <f>SUM(D27:D29)</f>
        <v>13.1</v>
      </c>
      <c r="E30" s="9">
        <v>5.6</v>
      </c>
      <c r="F30" s="9">
        <f>SUM(F28:F29)</f>
        <v>7.5</v>
      </c>
      <c r="G30" s="10">
        <f t="shared" si="14"/>
        <v>1.3392857142857144</v>
      </c>
      <c r="H30" s="9">
        <f>SUM(H27:H29)</f>
        <v>14.3</v>
      </c>
      <c r="I30" s="9">
        <v>11.9</v>
      </c>
      <c r="J30" s="9">
        <f>SUM(J28:J29)</f>
        <v>2.2000000000000002</v>
      </c>
      <c r="K30" s="10">
        <f t="shared" si="7"/>
        <v>0.18487394957983194</v>
      </c>
    </row>
    <row r="31" spans="1:11" x14ac:dyDescent="0.35">
      <c r="B31" s="7" t="s">
        <v>24</v>
      </c>
      <c r="C31" s="7" t="s">
        <v>23</v>
      </c>
      <c r="D31" s="5">
        <v>337.2</v>
      </c>
      <c r="E31" s="5">
        <v>275.5</v>
      </c>
      <c r="F31" s="5">
        <f t="shared" ref="F31" si="22">D31-E31</f>
        <v>61.699999999999989</v>
      </c>
      <c r="G31" s="6">
        <f>IFERROR(F31/E31,1)</f>
        <v>0.22395644283121593</v>
      </c>
      <c r="H31" s="5">
        <v>38.6</v>
      </c>
      <c r="I31" s="5">
        <v>54.9</v>
      </c>
      <c r="J31" s="5">
        <f>H31-I31</f>
        <v>-16.299999999999997</v>
      </c>
      <c r="K31" s="6">
        <f>IFERROR(J31/I31,1)</f>
        <v>-0.29690346083788705</v>
      </c>
    </row>
    <row r="32" spans="1:11" x14ac:dyDescent="0.35">
      <c r="A32" s="8"/>
      <c r="B32" s="27" t="str">
        <f>CONCATENATE(B31," ","Total")</f>
        <v>MHCLG Staff, Building and Infrastructure Costs Total</v>
      </c>
      <c r="C32" s="28"/>
      <c r="D32" s="9">
        <f>SUM(D31:D31)</f>
        <v>337.2</v>
      </c>
      <c r="E32" s="9">
        <v>275.5</v>
      </c>
      <c r="F32" s="9">
        <f>SUM(F31:F31)</f>
        <v>61.699999999999989</v>
      </c>
      <c r="G32" s="10">
        <f t="shared" ref="G32:G34" si="23">IFERROR(F32/E32,"-")</f>
        <v>0.22395644283121593</v>
      </c>
      <c r="H32" s="9">
        <f>SUM(H31)</f>
        <v>38.6</v>
      </c>
      <c r="I32" s="9">
        <v>54.9</v>
      </c>
      <c r="J32" s="9">
        <f t="shared" ref="J32" si="24">SUM(J31)</f>
        <v>-16.299999999999997</v>
      </c>
      <c r="K32" s="10">
        <f t="shared" si="7"/>
        <v>-0.29690346083788705</v>
      </c>
    </row>
    <row r="33" spans="1:11" x14ac:dyDescent="0.35">
      <c r="B33" s="11" t="s">
        <v>25</v>
      </c>
      <c r="C33" s="7" t="s">
        <v>23</v>
      </c>
      <c r="D33" s="5">
        <v>0</v>
      </c>
      <c r="E33" s="5">
        <v>12.1</v>
      </c>
      <c r="F33" s="5">
        <f t="shared" ref="F33" si="25">D33-E33</f>
        <v>-12.1</v>
      </c>
      <c r="G33" s="6">
        <f t="shared" si="23"/>
        <v>-1</v>
      </c>
      <c r="H33" s="5">
        <v>0</v>
      </c>
      <c r="I33" s="5">
        <v>230.6</v>
      </c>
      <c r="J33" s="5">
        <f>H33-I33</f>
        <v>-230.6</v>
      </c>
      <c r="K33" s="6">
        <f>IFERROR(J33/I33,1)</f>
        <v>-1</v>
      </c>
    </row>
    <row r="34" spans="1:11" x14ac:dyDescent="0.35">
      <c r="A34" s="8"/>
      <c r="B34" s="27" t="str">
        <f>CONCATENATE(B33," ","Total")</f>
        <v>Departmental Unallocated Provision Total</v>
      </c>
      <c r="C34" s="28"/>
      <c r="D34" s="9">
        <f>SUM(D33:D33)</f>
        <v>0</v>
      </c>
      <c r="E34" s="9">
        <v>12.1</v>
      </c>
      <c r="F34" s="9">
        <f>SUM(F33:F33)</f>
        <v>-12.1</v>
      </c>
      <c r="G34" s="10">
        <f t="shared" si="23"/>
        <v>-1</v>
      </c>
      <c r="H34" s="9">
        <f>SUM(H33)</f>
        <v>0</v>
      </c>
      <c r="I34" s="9">
        <v>230.6</v>
      </c>
      <c r="J34" s="9">
        <f t="shared" ref="J34" si="26">SUM(J33)</f>
        <v>-230.6</v>
      </c>
      <c r="K34" s="10">
        <f>IFERROR(J34/I34,1)</f>
        <v>-1</v>
      </c>
    </row>
    <row r="35" spans="1:11" x14ac:dyDescent="0.35">
      <c r="B35" s="26"/>
      <c r="C35" s="5" t="s">
        <v>11</v>
      </c>
      <c r="D35" s="5">
        <v>325.60000000000002</v>
      </c>
      <c r="E35" s="5"/>
      <c r="F35" s="5">
        <f t="shared" ref="F35" si="27">D35-E35</f>
        <v>325.60000000000002</v>
      </c>
      <c r="G35" s="6">
        <f>IFERROR(F35/E35,1)</f>
        <v>1</v>
      </c>
      <c r="H35" s="5">
        <v>0</v>
      </c>
      <c r="I35" s="5">
        <v>0</v>
      </c>
      <c r="J35" s="5">
        <f>H35-I35</f>
        <v>0</v>
      </c>
      <c r="K35" s="6" t="str">
        <f t="shared" ref="K35" si="28">IFERROR(J35/I35,"-")</f>
        <v>-</v>
      </c>
    </row>
    <row r="36" spans="1:11" x14ac:dyDescent="0.35">
      <c r="B36" s="11" t="s">
        <v>26</v>
      </c>
      <c r="C36" s="7" t="s">
        <v>27</v>
      </c>
      <c r="D36" s="5">
        <v>0</v>
      </c>
      <c r="E36" s="5">
        <v>103.2</v>
      </c>
      <c r="F36" s="5">
        <f t="shared" ref="F36" si="29">D36-E36</f>
        <v>-103.2</v>
      </c>
      <c r="G36" s="6">
        <f>IFERROR(F36/E36,1)</f>
        <v>-1</v>
      </c>
      <c r="H36" s="5">
        <v>0</v>
      </c>
      <c r="I36" s="5">
        <v>0</v>
      </c>
      <c r="J36" s="5">
        <f>H36-I36</f>
        <v>0</v>
      </c>
      <c r="K36" s="6" t="str">
        <f t="shared" si="7"/>
        <v>-</v>
      </c>
    </row>
    <row r="37" spans="1:11" x14ac:dyDescent="0.35">
      <c r="A37" s="8"/>
      <c r="B37" s="27" t="str">
        <f>CONCATENATE(B36," ","Total")</f>
        <v>Elections Total</v>
      </c>
      <c r="C37" s="28"/>
      <c r="D37" s="9">
        <f>SUM(D35:D36)</f>
        <v>325.60000000000002</v>
      </c>
      <c r="E37" s="9">
        <f>SUM(E36:E36)</f>
        <v>103.2</v>
      </c>
      <c r="F37" s="9">
        <f>SUM(F36:F36)</f>
        <v>-103.2</v>
      </c>
      <c r="G37" s="10">
        <f t="shared" ref="G37:G43" si="30">IFERROR(F37/E37,"-")</f>
        <v>-1</v>
      </c>
      <c r="H37" s="9">
        <f>SUM(H36)</f>
        <v>0</v>
      </c>
      <c r="I37" s="9">
        <v>0</v>
      </c>
      <c r="J37" s="9">
        <f>SUM(J36)</f>
        <v>0</v>
      </c>
      <c r="K37" s="10" t="str">
        <f t="shared" si="7"/>
        <v>-</v>
      </c>
    </row>
    <row r="38" spans="1:11" ht="15.5" x14ac:dyDescent="0.35">
      <c r="A38" s="8"/>
      <c r="B38" s="13" t="s">
        <v>28</v>
      </c>
      <c r="C38" s="13"/>
      <c r="D38" s="22">
        <f>D10+D19+D22+D26+D30+D32+D34+D37</f>
        <v>4356.9999999999991</v>
      </c>
      <c r="E38" s="22">
        <v>3568.8999999999992</v>
      </c>
      <c r="F38" s="14">
        <f t="shared" ref="F38:F41" si="31">D38-E38</f>
        <v>788.09999999999991</v>
      </c>
      <c r="G38" s="15">
        <f t="shared" ref="G38" si="32">IFERROR(F38/E38,1)</f>
        <v>0.22082434363529382</v>
      </c>
      <c r="H38" s="22">
        <f>H10+H19+H22+H26+H30+H32+H34+H37</f>
        <v>8444.5</v>
      </c>
      <c r="I38" s="22">
        <v>7157.5</v>
      </c>
      <c r="J38" s="14">
        <v>-1.8</v>
      </c>
      <c r="K38" s="15">
        <v>-1</v>
      </c>
    </row>
    <row r="39" spans="1:11" x14ac:dyDescent="0.35">
      <c r="B39" s="29" t="s">
        <v>29</v>
      </c>
      <c r="C39" s="7" t="s">
        <v>30</v>
      </c>
      <c r="D39" s="5">
        <v>2118</v>
      </c>
      <c r="E39" s="5">
        <v>2118</v>
      </c>
      <c r="F39" s="5">
        <f t="shared" si="31"/>
        <v>0</v>
      </c>
      <c r="G39" s="6">
        <f>IFERROR(F39/E39,1)</f>
        <v>0</v>
      </c>
      <c r="H39" s="5">
        <v>0</v>
      </c>
      <c r="I39" s="5">
        <v>0</v>
      </c>
      <c r="J39" s="5">
        <v>0</v>
      </c>
      <c r="K39" s="6" t="str">
        <f t="shared" ref="K39:K43" si="33">IFERROR(J39/I39,"-")</f>
        <v>-</v>
      </c>
    </row>
    <row r="40" spans="1:11" x14ac:dyDescent="0.35">
      <c r="B40" s="30"/>
      <c r="C40" s="7" t="s">
        <v>31</v>
      </c>
      <c r="D40" s="5">
        <v>9177.1</v>
      </c>
      <c r="E40" s="5">
        <v>9206.1</v>
      </c>
      <c r="F40" s="5">
        <f t="shared" si="31"/>
        <v>-29</v>
      </c>
      <c r="G40" s="6">
        <f>IFERROR(F40/E40,1)</f>
        <v>-3.1500852695495376E-3</v>
      </c>
      <c r="H40" s="5">
        <v>0</v>
      </c>
      <c r="I40" s="5">
        <v>0</v>
      </c>
      <c r="J40" s="5">
        <v>0</v>
      </c>
      <c r="K40" s="6" t="str">
        <f t="shared" si="33"/>
        <v>-</v>
      </c>
    </row>
    <row r="41" spans="1:11" x14ac:dyDescent="0.35">
      <c r="B41" s="31"/>
      <c r="C41" s="7" t="s">
        <v>32</v>
      </c>
      <c r="D41" s="5">
        <v>61</v>
      </c>
      <c r="E41" s="5">
        <v>13.3</v>
      </c>
      <c r="F41" s="5">
        <f t="shared" si="31"/>
        <v>47.7</v>
      </c>
      <c r="G41" s="6">
        <f>IFERROR(F41/E41,1)</f>
        <v>3.5864661654135337</v>
      </c>
      <c r="H41" s="5">
        <v>0</v>
      </c>
      <c r="I41" s="5">
        <v>0</v>
      </c>
      <c r="J41" s="5">
        <v>0</v>
      </c>
      <c r="K41" s="6" t="str">
        <f t="shared" si="33"/>
        <v>-</v>
      </c>
    </row>
    <row r="42" spans="1:11" ht="15.5" x14ac:dyDescent="0.35">
      <c r="B42" s="27" t="str">
        <f>CONCATENATE(B39," ","Total")</f>
        <v>Local Government DEL Total</v>
      </c>
      <c r="C42" s="28"/>
      <c r="D42" s="9">
        <f>SUM(D39:D41)</f>
        <v>11356.1</v>
      </c>
      <c r="E42" s="9">
        <v>11337.4</v>
      </c>
      <c r="F42" s="9">
        <f>SUM(F39:F41)</f>
        <v>18.700000000000003</v>
      </c>
      <c r="G42" s="15">
        <f t="shared" si="30"/>
        <v>1.6494081535449049E-3</v>
      </c>
      <c r="H42" s="9">
        <f>SUM(H39:H41)</f>
        <v>0</v>
      </c>
      <c r="I42" s="9">
        <v>0</v>
      </c>
      <c r="J42" s="9">
        <f>SUM(J39:J41)</f>
        <v>0</v>
      </c>
      <c r="K42" s="10" t="str">
        <f t="shared" si="33"/>
        <v>-</v>
      </c>
    </row>
    <row r="43" spans="1:11" ht="15.5" x14ac:dyDescent="0.35">
      <c r="A43" s="12"/>
      <c r="B43" s="32" t="s">
        <v>33</v>
      </c>
      <c r="C43" s="32"/>
      <c r="D43" s="16">
        <f>D38+D42</f>
        <v>15713.099999999999</v>
      </c>
      <c r="E43" s="16">
        <v>14906.3</v>
      </c>
      <c r="F43" s="16">
        <f>F38+F42</f>
        <v>806.8</v>
      </c>
      <c r="G43" s="17">
        <f t="shared" si="30"/>
        <v>5.4124766038520622E-2</v>
      </c>
      <c r="H43" s="16">
        <f>H38+H42</f>
        <v>8444.5</v>
      </c>
      <c r="I43" s="16">
        <v>7157.5</v>
      </c>
      <c r="J43" s="16">
        <f>J38+J42</f>
        <v>-1.8</v>
      </c>
      <c r="K43" s="17">
        <f t="shared" si="33"/>
        <v>-2.5148445686342996E-4</v>
      </c>
    </row>
  </sheetData>
  <mergeCells count="24">
    <mergeCell ref="F1:G1"/>
    <mergeCell ref="B5:B8"/>
    <mergeCell ref="B10:C10"/>
    <mergeCell ref="B11:B14"/>
    <mergeCell ref="B15:B18"/>
    <mergeCell ref="B20:B21"/>
    <mergeCell ref="B2:B4"/>
    <mergeCell ref="C2:C4"/>
    <mergeCell ref="D2:G2"/>
    <mergeCell ref="H2:K2"/>
    <mergeCell ref="F3:G3"/>
    <mergeCell ref="J3:K3"/>
    <mergeCell ref="B19:C19"/>
    <mergeCell ref="B22:C22"/>
    <mergeCell ref="B23:B25"/>
    <mergeCell ref="B26:C26"/>
    <mergeCell ref="B30:C30"/>
    <mergeCell ref="B32:C32"/>
    <mergeCell ref="B27:B29"/>
    <mergeCell ref="B34:C34"/>
    <mergeCell ref="B37:C37"/>
    <mergeCell ref="B39:B41"/>
    <mergeCell ref="B42:C42"/>
    <mergeCell ref="B43:C43"/>
  </mergeCell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customProperties>
    <customPr name="_pios_id" r:id="rId1"/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2F539-2EA9-4798-9C59-626F7EC05DC7}">
  <dimension ref="A1:I28"/>
  <sheetViews>
    <sheetView workbookViewId="0">
      <selection activeCell="D3" sqref="D3"/>
    </sheetView>
  </sheetViews>
  <sheetFormatPr defaultRowHeight="14.5" x14ac:dyDescent="0.35"/>
  <cols>
    <col min="2" max="2" width="51.81640625" bestFit="1" customWidth="1"/>
    <col min="3" max="4" width="16.1796875" customWidth="1"/>
    <col min="5" max="6" width="15.1796875" customWidth="1"/>
    <col min="9" max="9" width="11.81640625" bestFit="1" customWidth="1"/>
  </cols>
  <sheetData>
    <row r="1" spans="1:9" x14ac:dyDescent="0.35">
      <c r="B1" t="s">
        <v>34</v>
      </c>
    </row>
    <row r="2" spans="1:9" x14ac:dyDescent="0.35">
      <c r="B2" s="48" t="s">
        <v>35</v>
      </c>
      <c r="C2" s="48"/>
      <c r="D2" s="48"/>
      <c r="E2" s="48"/>
      <c r="F2" s="48"/>
    </row>
    <row r="3" spans="1:9" ht="83.5" customHeight="1" x14ac:dyDescent="0.35">
      <c r="B3" s="49" t="s">
        <v>0</v>
      </c>
      <c r="C3" s="2" t="s">
        <v>4</v>
      </c>
      <c r="D3" s="2" t="s">
        <v>5</v>
      </c>
      <c r="E3" s="41" t="s">
        <v>36</v>
      </c>
      <c r="F3" s="42"/>
    </row>
    <row r="4" spans="1:9" x14ac:dyDescent="0.35">
      <c r="B4" s="50"/>
      <c r="C4" s="20" t="s">
        <v>37</v>
      </c>
      <c r="D4" s="20" t="s">
        <v>37</v>
      </c>
      <c r="E4" s="20" t="s">
        <v>37</v>
      </c>
      <c r="F4" s="21" t="s">
        <v>8</v>
      </c>
    </row>
    <row r="5" spans="1:9" x14ac:dyDescent="0.35">
      <c r="A5" t="s">
        <v>38</v>
      </c>
      <c r="B5" s="7" t="s">
        <v>31</v>
      </c>
      <c r="C5" s="5">
        <v>5550.3</v>
      </c>
      <c r="D5" s="5">
        <v>5550.3</v>
      </c>
      <c r="E5" s="5">
        <f>C5-D5</f>
        <v>0</v>
      </c>
      <c r="F5" s="6">
        <f>IFERROR(E5/D5,"-")</f>
        <v>0</v>
      </c>
    </row>
    <row r="6" spans="1:9" x14ac:dyDescent="0.35">
      <c r="A6" t="s">
        <v>39</v>
      </c>
      <c r="B6" s="7" t="s">
        <v>40</v>
      </c>
      <c r="C6" s="5">
        <v>50.4</v>
      </c>
      <c r="D6" s="5">
        <v>51.5</v>
      </c>
      <c r="E6" s="5">
        <f t="shared" ref="E6:E13" si="0">C6-D6</f>
        <v>-1.1000000000000014</v>
      </c>
      <c r="F6" s="6">
        <f t="shared" ref="F6:F13" si="1">IFERROR(E6/D6,"-")</f>
        <v>-2.1359223300970901E-2</v>
      </c>
      <c r="I6" s="23"/>
    </row>
    <row r="7" spans="1:9" x14ac:dyDescent="0.35">
      <c r="A7" t="s">
        <v>41</v>
      </c>
      <c r="B7" s="7" t="s">
        <v>14</v>
      </c>
      <c r="C7" s="5">
        <v>0.8</v>
      </c>
      <c r="D7" s="5">
        <v>0.8</v>
      </c>
      <c r="E7" s="5">
        <f t="shared" si="0"/>
        <v>0</v>
      </c>
      <c r="F7" s="6">
        <f t="shared" si="1"/>
        <v>0</v>
      </c>
      <c r="I7" s="23"/>
    </row>
    <row r="8" spans="1:9" x14ac:dyDescent="0.35">
      <c r="A8" t="s">
        <v>42</v>
      </c>
      <c r="B8" s="7" t="s">
        <v>16</v>
      </c>
      <c r="C8" s="5">
        <v>41.8</v>
      </c>
      <c r="D8" s="5">
        <v>97.1</v>
      </c>
      <c r="E8" s="5">
        <f t="shared" si="0"/>
        <v>-55.3</v>
      </c>
      <c r="F8" s="6">
        <f t="shared" si="1"/>
        <v>-0.56951596292481976</v>
      </c>
      <c r="I8" s="23"/>
    </row>
    <row r="9" spans="1:9" x14ac:dyDescent="0.35">
      <c r="A9" t="s">
        <v>43</v>
      </c>
      <c r="B9" s="7" t="s">
        <v>17</v>
      </c>
      <c r="C9" s="5">
        <v>901.7</v>
      </c>
      <c r="D9" s="5">
        <v>984.4</v>
      </c>
      <c r="E9" s="5">
        <f t="shared" si="0"/>
        <v>-82.699999999999932</v>
      </c>
      <c r="F9" s="6">
        <f t="shared" si="1"/>
        <v>-8.4010564811052346E-2</v>
      </c>
      <c r="I9" s="23"/>
    </row>
    <row r="10" spans="1:9" x14ac:dyDescent="0.35">
      <c r="A10" t="s">
        <v>44</v>
      </c>
      <c r="B10" s="7" t="s">
        <v>45</v>
      </c>
      <c r="C10" s="5">
        <v>150</v>
      </c>
      <c r="D10" s="5">
        <v>350</v>
      </c>
      <c r="E10" s="5">
        <f t="shared" si="0"/>
        <v>-200</v>
      </c>
      <c r="F10" s="6">
        <f t="shared" si="1"/>
        <v>-0.5714285714285714</v>
      </c>
      <c r="I10" s="23"/>
    </row>
    <row r="11" spans="1:9" x14ac:dyDescent="0.35">
      <c r="A11" t="s">
        <v>46</v>
      </c>
      <c r="B11" s="7" t="s">
        <v>47</v>
      </c>
      <c r="C11" s="5">
        <v>-0.2</v>
      </c>
      <c r="D11" s="5">
        <v>-0.2</v>
      </c>
      <c r="E11" s="5">
        <f t="shared" si="0"/>
        <v>0</v>
      </c>
      <c r="F11" s="6">
        <f t="shared" si="1"/>
        <v>0</v>
      </c>
      <c r="I11" s="23"/>
    </row>
    <row r="12" spans="1:9" x14ac:dyDescent="0.35">
      <c r="A12" t="s">
        <v>48</v>
      </c>
      <c r="B12" s="7" t="s">
        <v>32</v>
      </c>
      <c r="C12" s="5">
        <v>17645.400000000001</v>
      </c>
      <c r="D12" s="5">
        <v>17189.7</v>
      </c>
      <c r="E12" s="5">
        <f t="shared" si="0"/>
        <v>455.70000000000073</v>
      </c>
      <c r="F12" s="6">
        <f t="shared" si="1"/>
        <v>2.6510061257613612E-2</v>
      </c>
      <c r="I12" s="23"/>
    </row>
    <row r="13" spans="1:9" ht="15.5" x14ac:dyDescent="0.35">
      <c r="B13" s="13" t="s">
        <v>49</v>
      </c>
      <c r="C13" s="22">
        <f>SUM(C5:C12)</f>
        <v>24340.2</v>
      </c>
      <c r="D13" s="22">
        <f>SUM(D5:D12)</f>
        <v>24223.600000000002</v>
      </c>
      <c r="E13" s="14">
        <f t="shared" si="0"/>
        <v>116.59999999999854</v>
      </c>
      <c r="F13" s="15">
        <f t="shared" si="1"/>
        <v>4.8134876731781625E-3</v>
      </c>
      <c r="I13" s="23"/>
    </row>
    <row r="15" spans="1:9" x14ac:dyDescent="0.35">
      <c r="E15" s="1"/>
    </row>
    <row r="16" spans="1:9" x14ac:dyDescent="0.35">
      <c r="E16" s="1"/>
    </row>
    <row r="17" spans="3:5" x14ac:dyDescent="0.35">
      <c r="E17" s="1"/>
    </row>
    <row r="18" spans="3:5" x14ac:dyDescent="0.35">
      <c r="E18" s="1"/>
    </row>
    <row r="19" spans="3:5" x14ac:dyDescent="0.35">
      <c r="E19" s="1"/>
    </row>
    <row r="20" spans="3:5" x14ac:dyDescent="0.35">
      <c r="E20" s="1"/>
    </row>
    <row r="21" spans="3:5" x14ac:dyDescent="0.35">
      <c r="E21" s="1"/>
    </row>
    <row r="22" spans="3:5" x14ac:dyDescent="0.35">
      <c r="E22" s="1"/>
    </row>
    <row r="23" spans="3:5" x14ac:dyDescent="0.35">
      <c r="E23" s="1"/>
    </row>
    <row r="28" spans="3:5" x14ac:dyDescent="0.35">
      <c r="C28" t="s">
        <v>50</v>
      </c>
    </row>
  </sheetData>
  <mergeCells count="3">
    <mergeCell ref="B2:F2"/>
    <mergeCell ref="B3:B4"/>
    <mergeCell ref="E3:F3"/>
  </mergeCell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B44E2D2110BA4685F8ED07EBAD70D9" ma:contentTypeVersion="67" ma:contentTypeDescription="Create a new document." ma:contentTypeScope="" ma:versionID="7310cdfbc8129d310066bac2e1f87012">
  <xsd:schema xmlns:xsd="http://www.w3.org/2001/XMLSchema" xmlns:xs="http://www.w3.org/2001/XMLSchema" xmlns:p="http://schemas.microsoft.com/office/2006/metadata/properties" xmlns:ns2="ca160097-f9a4-47a2-9b12-b18df77a0bea" xmlns:ns3="0606af38-29d8-407d-826d-7a0cb9d9f4ed" xmlns:ns4="4600776d-0a3c-44b4-bff2-0ceaafb13046" xmlns:ns5="c86d72e2-090a-4e7d-987e-218d8a0db591" xmlns:ns6="6ab18433-7710-49bd-9bb4-0bb85747556a" targetNamespace="http://schemas.microsoft.com/office/2006/metadata/properties" ma:root="true" ma:fieldsID="b615fcc147ca1835da24d01365f96aab" ns2:_="" ns3:_="" ns4:_="" ns5:_="" ns6:_="">
    <xsd:import namespace="ca160097-f9a4-47a2-9b12-b18df77a0bea"/>
    <xsd:import namespace="0606af38-29d8-407d-826d-7a0cb9d9f4ed"/>
    <xsd:import namespace="4600776d-0a3c-44b4-bff2-0ceaafb13046"/>
    <xsd:import namespace="c86d72e2-090a-4e7d-987e-218d8a0db591"/>
    <xsd:import namespace="6ab18433-7710-49bd-9bb4-0bb85747556a"/>
    <xsd:element name="properties">
      <xsd:complexType>
        <xsd:sequence>
          <xsd:element name="documentManagement">
            <xsd:complexType>
              <xsd:all>
                <xsd:element ref="ns2:Additional_x0020_category" minOccurs="0"/>
                <xsd:element ref="ns2:Circulation_x0020_Date" minOccurs="0"/>
                <xsd:element ref="ns2:Meeting_x0020_Date" minOccurs="0"/>
                <xsd:element ref="ns2:Status_x0020_of_x0020_correspondence" minOccurs="0"/>
                <xsd:element ref="ns4:DateReceived" minOccurs="0"/>
                <xsd:element ref="ns4:DateSent" minOccurs="0"/>
                <xsd:element ref="ns3:Visit" minOccurs="0"/>
                <xsd:element ref="ns2:Document_x0020_Status" minOccurs="0"/>
                <xsd:element ref="ns2:Brief_x0020_status" minOccurs="0"/>
                <xsd:element ref="ns2:Publication_x0020_Date" minOccurs="0"/>
                <xsd:element ref="ns2:Allocated_x0020_to" minOccurs="0"/>
                <xsd:element ref="ns3:Specialist_x0020_Adviser" minOccurs="0"/>
                <xsd:element ref="ns3:Witness" minOccurs="0"/>
                <xsd:element ref="ns2:Notes0" minOccurs="0"/>
                <xsd:element ref="ns2:Useful_x0020_Docs" minOccurs="0"/>
                <xsd:element ref="ns2:Deadline" minOccurs="0"/>
                <xsd:element ref="ns2:Date" minOccurs="0"/>
                <xsd:element ref="ns2:Related_x0020_Document" minOccurs="0"/>
                <xsd:element ref="ns2:Department" minOccurs="0"/>
                <xsd:element ref="ns4:EndofSessionDate" minOccurs="0"/>
                <xsd:element ref="ns4:TransfertoArchives" minOccurs="0"/>
                <xsd:element ref="ns4:RecordNumber" minOccurs="0"/>
                <xsd:element ref="ns5:ja5e4d000da44b5490ce6b4249309924" minOccurs="0"/>
                <xsd:element ref="ns4:e6f926d7f5b14a74bee86c3452d91372" minOccurs="0"/>
                <xsd:element ref="ns4:cd0fc526a5c840319a97fd94028e9904" minOccurs="0"/>
                <xsd:element ref="ns3:Specialist_x0020_Adviser_x003a_First_x0020_Name" minOccurs="0"/>
                <xsd:element ref="ns3:Specialist_x0020_Adviser_x003a_Full_x0020_Name" minOccurs="0"/>
                <xsd:element ref="ns4:g3ef09377e3444258679b6035a1ff93a" minOccurs="0"/>
                <xsd:element ref="ns4:j6c5b17cd04246da82e5604daf08bc68" minOccurs="0"/>
                <xsd:element ref="ns6:_dlc_DocId" minOccurs="0"/>
                <xsd:element ref="ns4:c4838c65c76546ae93d5703426802f7f" minOccurs="0"/>
                <xsd:element ref="ns2:n78ca1497cf6442fb3babdda785c85ae" minOccurs="0"/>
                <xsd:element ref="ns2:j3dc9349b3384741bd6025ba1321f3a9" minOccurs="0"/>
                <xsd:element ref="ns6:_dlc_DocIdUrl" minOccurs="0"/>
                <xsd:element ref="ns3:Visit_x003a_Start_x0020_Time" minOccurs="0"/>
                <xsd:element ref="ns3:Visit_x003a_End_x0020_Time" minOccurs="0"/>
                <xsd:element ref="ns6:_dlc_DocIdPersistId" minOccurs="0"/>
                <xsd:element ref="ns3:Witness_x003a_First_x0020_Name" minOccurs="0"/>
                <xsd:element ref="ns3:Witness_x003a_Full_x0020_Name" minOccurs="0"/>
                <xsd:element ref="ns3:Witness_x003a_Job_x0020_Title" minOccurs="0"/>
                <xsd:element ref="ns6:SharedWithUsers" minOccurs="0"/>
                <xsd:element ref="ns6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4:k5b153ee974a4a57a7568e533217f2cb" minOccurs="0"/>
                <xsd:element ref="ns4:TaxCatchAll" minOccurs="0"/>
                <xsd:element ref="ns4:TaxCatchAllLabel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DateandTime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TobePublished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60097-f9a4-47a2-9b12-b18df77a0bea" elementFormDefault="qualified">
    <xsd:import namespace="http://schemas.microsoft.com/office/2006/documentManagement/types"/>
    <xsd:import namespace="http://schemas.microsoft.com/office/infopath/2007/PartnerControls"/>
    <xsd:element name="Additional_x0020_category" ma:index="3" nillable="true" ma:displayName="Additional category" ma:indexed="true" ma:internalName="Additional_x0020_category">
      <xsd:simpleType>
        <xsd:restriction base="dms:Text">
          <xsd:maxLength value="255"/>
        </xsd:restriction>
      </xsd:simpleType>
    </xsd:element>
    <xsd:element name="Circulation_x0020_Date" ma:index="6" nillable="true" ma:displayName="Circulation Date" ma:format="DateOnly" ma:internalName="Circulation_x0020_Date">
      <xsd:simpleType>
        <xsd:restriction base="dms:DateTime"/>
      </xsd:simpleType>
    </xsd:element>
    <xsd:element name="Meeting_x0020_Date" ma:index="7" nillable="true" ma:displayName="Meeting Date" ma:format="DateOnly" ma:indexed="true" ma:internalName="Meeting_x0020_Date">
      <xsd:simpleType>
        <xsd:restriction base="dms:DateTime"/>
      </xsd:simpleType>
    </xsd:element>
    <xsd:element name="Status_x0020_of_x0020_correspondence" ma:index="8" nillable="true" ma:displayName="Correspondence Status" ma:format="Dropdown" ma:internalName="Status_x0020_of_x0020_correspondence">
      <xsd:simpleType>
        <xsd:union memberTypes="dms:Text">
          <xsd:simpleType>
            <xsd:restriction base="dms:Choice">
              <xsd:enumeration value="Received - no action needed"/>
              <xsd:enumeration value="Received - allocated for action"/>
              <xsd:enumeration value="Drafting response"/>
              <xsd:enumeration value="Draft response with Chair"/>
              <xsd:enumeration value="NAO drafting response"/>
              <xsd:enumeration value="NAO draft response with Chair"/>
              <xsd:enumeration value="Holding response sent"/>
              <xsd:enumeration value="Answered by Committee Staff"/>
              <xsd:enumeration value="Chair's response sent"/>
            </xsd:restriction>
          </xsd:simpleType>
        </xsd:union>
      </xsd:simpleType>
    </xsd:element>
    <xsd:element name="Document_x0020_Status" ma:index="12" nillable="true" ma:displayName="Document Status" ma:format="Dropdown" ma:internalName="Document_x0020_Status">
      <xsd:simpleType>
        <xsd:restriction base="dms:Choice">
          <xsd:enumeration value="In Draft"/>
          <xsd:enumeration value="With Principal Clerk"/>
          <xsd:enumeration value="With Chair"/>
          <xsd:enumeration value="With Committee"/>
          <xsd:enumeration value="Agreed and to be Published"/>
          <xsd:enumeration value="Published"/>
        </xsd:restriction>
      </xsd:simpleType>
    </xsd:element>
    <xsd:element name="Brief_x0020_status" ma:index="13" nillable="true" ma:displayName="Brief status" ma:format="Dropdown" ma:internalName="Brief_x0020_status">
      <xsd:simpleType>
        <xsd:restriction base="dms:Choice">
          <xsd:enumeration value="in draft"/>
          <xsd:enumeration value="with Committee Clerk"/>
          <xsd:enumeration value="ready to be circulated"/>
          <xsd:enumeration value="circulated"/>
        </xsd:restriction>
      </xsd:simpleType>
    </xsd:element>
    <xsd:element name="Publication_x0020_Date" ma:index="14" nillable="true" ma:displayName="Publication Date" ma:format="DateOnly" ma:internalName="Publication_x0020_Date">
      <xsd:simpleType>
        <xsd:restriction base="dms:DateTime"/>
      </xsd:simpleType>
    </xsd:element>
    <xsd:element name="Allocated_x0020_to" ma:index="15" nillable="true" ma:displayName="Allocated to" ma:indexed="true" ma:SharePointGroup="0" ma:internalName="Allocated_x0020_to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0" ma:index="19" nillable="true" ma:displayName="Notes" ma:internalName="Notes0">
      <xsd:simpleType>
        <xsd:restriction base="dms:Note">
          <xsd:maxLength value="255"/>
        </xsd:restriction>
      </xsd:simpleType>
    </xsd:element>
    <xsd:element name="Useful_x0020_Docs" ma:index="20" nillable="true" ma:displayName="Useful Docs" ma:internalName="Useful_x0020_Doc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rculation page"/>
                  </xsd:restriction>
                </xsd:simpleType>
              </xsd:element>
            </xsd:sequence>
          </xsd:extension>
        </xsd:complexContent>
      </xsd:complexType>
    </xsd:element>
    <xsd:element name="Deadline" ma:index="21" nillable="true" ma:displayName="Deadline" ma:format="DateOnly" ma:internalName="Deadline">
      <xsd:simpleType>
        <xsd:restriction base="dms:DateTime"/>
      </xsd:simpleType>
    </xsd:element>
    <xsd:element name="Date" ma:index="22" nillable="true" ma:displayName="Date" ma:format="DateOnly" ma:indexed="true" ma:internalName="Date">
      <xsd:simpleType>
        <xsd:restriction base="dms:DateTime"/>
      </xsd:simpleType>
    </xsd:element>
    <xsd:element name="Related_x0020_Document" ma:index="23" nillable="true" ma:displayName="Related Document" ma:format="Hyperlink" ma:internalName="Related_x0020_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epartment" ma:index="24" nillable="true" ma:displayName="Department" ma:format="Dropdown" ma:internalName="Department">
      <xsd:simpleType>
        <xsd:restriction base="dms:Choice">
          <xsd:enumeration value="Business, Energy and Industrial Strategy"/>
          <xsd:enumeration value="Cabinet Office"/>
          <xsd:enumeration value="Communities and Local Government"/>
          <xsd:enumeration value="Culture, Media and Sport"/>
          <xsd:enumeration value="Defence"/>
          <xsd:enumeration value="Education"/>
          <xsd:enumeration value="Environment, Food and Rural Affairs"/>
          <xsd:enumeration value="Exiting the European Union"/>
          <xsd:enumeration value="Foreign and Commonwealth Office"/>
          <xsd:enumeration value="HM Treasury"/>
          <xsd:enumeration value="International Development"/>
          <xsd:enumeration value="International Trade"/>
          <xsd:enumeration value="Health"/>
          <xsd:enumeration value="HMRC"/>
          <xsd:enumeration value="Home Office"/>
          <xsd:enumeration value="Justice"/>
          <xsd:enumeration value="NHS England"/>
          <xsd:enumeration value="Transport"/>
          <xsd:enumeration value="Work and Pensions"/>
        </xsd:restriction>
      </xsd:simpleType>
    </xsd:element>
    <xsd:element name="n78ca1497cf6442fb3babdda785c85ae" ma:index="44" nillable="true" ma:taxonomy="true" ma:internalName="n78ca1497cf6442fb3babdda785c85ae" ma:taxonomyFieldName="Category" ma:displayName="Category" ma:indexed="true" ma:default="" ma:fieldId="{778ca149-7cf6-442f-b3ba-bdda785c85ae}" ma:sspId="eb37f91c-4bb8-4ab3-bc5a-cd8753815459" ma:termSetId="fdda81a6-47fd-48fa-9a20-6ed040d3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3dc9349b3384741bd6025ba1321f3a9" ma:index="45" nillable="true" ma:taxonomy="true" ma:internalName="j3dc9349b3384741bd6025ba1321f3a9" ma:taxonomyFieldName="Circulation" ma:displayName="Circulation" ma:indexed="true" ma:default="" ma:fieldId="{33dc9349-b338-4741-bd60-25ba1321f3a9}" ma:sspId="eb37f91c-4bb8-4ab3-bc5a-cd8753815459" ma:termSetId="f0f3d9b7-bf02-42f5-b887-16455fa55310" ma:anchorId="6075679c-1e86-4f5c-8343-cf1f0bb0c4a9" ma:open="false" ma:isKeyword="false">
      <xsd:complexType>
        <xsd:sequence>
          <xsd:element ref="pc:Terms" minOccurs="0" maxOccurs="1"/>
        </xsd:sequence>
      </xsd:complexType>
    </xsd:element>
    <xsd:element name="MediaServiceMetadata" ma:index="5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5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6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62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6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6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6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andTime" ma:index="71" nillable="true" ma:displayName="Date and Time" ma:format="DateOnly" ma:internalName="DateandTime">
      <xsd:simpleType>
        <xsd:restriction base="dms:DateTime"/>
      </xsd:simpleType>
    </xsd:element>
    <xsd:element name="MediaServiceObjectDetectorVersions" ma:index="7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74" nillable="true" ma:taxonomy="true" ma:internalName="lcf76f155ced4ddcb4097134ff3c332f" ma:taxonomyFieldName="MediaServiceImageTags" ma:displayName="Image Tags" ma:readOnly="false" ma:fieldId="{5cf76f15-5ced-4ddc-b409-7134ff3c332f}" ma:taxonomyMulti="true" ma:sspId="eb37f91c-4bb8-4ab3-bc5a-cd87538154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7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obePublished" ma:index="76" nillable="true" ma:displayName="To be Published" ma:format="Dropdown" ma:internalName="TobePublished">
      <xsd:simpleType>
        <xsd:restriction base="dms:Text">
          <xsd:maxLength value="255"/>
        </xsd:restriction>
      </xsd:simpleType>
    </xsd:element>
    <xsd:element name="MediaServiceSearchProperties" ma:index="7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6af38-29d8-407d-826d-7a0cb9d9f4ed" elementFormDefault="qualified">
    <xsd:import namespace="http://schemas.microsoft.com/office/2006/documentManagement/types"/>
    <xsd:import namespace="http://schemas.microsoft.com/office/infopath/2007/PartnerControls"/>
    <xsd:element name="Visit" ma:index="11" nillable="true" ma:displayName="Visit" ma:list="{0aa076f0-b8a1-48bf-8818-83242ab5342f}" ma:internalName="Visit" ma:showField="Title" ma:web="0606af38-29d8-407d-826d-7a0cb9d9f4ed">
      <xsd:simpleType>
        <xsd:restriction base="dms:Lookup"/>
      </xsd:simpleType>
    </xsd:element>
    <xsd:element name="Specialist_x0020_Adviser" ma:index="17" nillable="true" ma:displayName="Specialist Adviser" ma:list="{f0c3f697-2dfe-47db-9feb-52a2e679508b}" ma:internalName="Specialist_x0020_Adviser" ma:showField="Title" ma:web="0606af38-29d8-407d-826d-7a0cb9d9f4ed">
      <xsd:simpleType>
        <xsd:restriction base="dms:Lookup"/>
      </xsd:simpleType>
    </xsd:element>
    <xsd:element name="Witness" ma:index="18" nillable="true" ma:displayName="Witness" ma:list="{4f79105f-fda0-4d63-9233-4f27dd71f267}" ma:internalName="Witness" ma:showField="Title" ma:web="0606af38-29d8-407d-826d-7a0cb9d9f4ed">
      <xsd:simpleType>
        <xsd:restriction base="dms:Lookup"/>
      </xsd:simpleType>
    </xsd:element>
    <xsd:element name="Specialist_x0020_Adviser_x003a_First_x0020_Name" ma:index="36" nillable="true" ma:displayName="Specialist Adviser:First Name" ma:list="{f0c3f697-2dfe-47db-9feb-52a2e679508b}" ma:internalName="Specialist_x0020_Adviser_x003a_First_x0020_Name" ma:readOnly="true" ma:showField="FirstName" ma:web="0606af38-29d8-407d-826d-7a0cb9d9f4ed">
      <xsd:simpleType>
        <xsd:restriction base="dms:Lookup"/>
      </xsd:simpleType>
    </xsd:element>
    <xsd:element name="Specialist_x0020_Adviser_x003a_Full_x0020_Name" ma:index="37" nillable="true" ma:displayName="Specialist Adviser:Full Name" ma:list="{f0c3f697-2dfe-47db-9feb-52a2e679508b}" ma:internalName="Specialist_x0020_Adviser_x003a_Full_x0020_Name" ma:readOnly="true" ma:showField="FullName" ma:web="0606af38-29d8-407d-826d-7a0cb9d9f4ed">
      <xsd:simpleType>
        <xsd:restriction base="dms:Lookup"/>
      </xsd:simpleType>
    </xsd:element>
    <xsd:element name="Visit_x003a_Start_x0020_Time" ma:index="48" nillable="true" ma:displayName="Visit:Start Time" ma:list="{0aa076f0-b8a1-48bf-8818-83242ab5342f}" ma:internalName="Visit_x003a_Start_x0020_Time" ma:readOnly="true" ma:showField="EventDate" ma:web="0606af38-29d8-407d-826d-7a0cb9d9f4ed">
      <xsd:simpleType>
        <xsd:restriction base="dms:Lookup"/>
      </xsd:simpleType>
    </xsd:element>
    <xsd:element name="Visit_x003a_End_x0020_Time" ma:index="49" nillable="true" ma:displayName="Visit:End Time" ma:list="{0aa076f0-b8a1-48bf-8818-83242ab5342f}" ma:internalName="Visit_x003a_End_x0020_Time" ma:readOnly="true" ma:showField="EndDate" ma:web="0606af38-29d8-407d-826d-7a0cb9d9f4ed">
      <xsd:simpleType>
        <xsd:restriction base="dms:Lookup"/>
      </xsd:simpleType>
    </xsd:element>
    <xsd:element name="Witness_x003a_First_x0020_Name" ma:index="51" nillable="true" ma:displayName="Witness:First Name" ma:list="{4f79105f-fda0-4d63-9233-4f27dd71f267}" ma:internalName="Witness_x003a_First_x0020_Name" ma:readOnly="true" ma:showField="First_x0020_Name" ma:web="0606af38-29d8-407d-826d-7a0cb9d9f4ed">
      <xsd:simpleType>
        <xsd:restriction base="dms:Lookup"/>
      </xsd:simpleType>
    </xsd:element>
    <xsd:element name="Witness_x003a_Full_x0020_Name" ma:index="52" nillable="true" ma:displayName="Witness:Full Name" ma:list="{4f79105f-fda0-4d63-9233-4f27dd71f267}" ma:internalName="Witness_x003a_Full_x0020_Name" ma:readOnly="true" ma:showField="Full_x0020_Name" ma:web="0606af38-29d8-407d-826d-7a0cb9d9f4ed">
      <xsd:simpleType>
        <xsd:restriction base="dms:Lookup"/>
      </xsd:simpleType>
    </xsd:element>
    <xsd:element name="Witness_x003a_Job_x0020_Title" ma:index="53" nillable="true" ma:displayName="Witness:Job Title" ma:list="{4f79105f-fda0-4d63-9233-4f27dd71f267}" ma:internalName="Witness_x003a_Job_x0020_Title" ma:readOnly="true" ma:showField="Job_x0020_Title" ma:web="0606af38-29d8-407d-826d-7a0cb9d9f4ed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DateReceived" ma:index="9" nillable="true" ma:displayName="Date Received" ma:format="DateTime" ma:internalName="DateReceived">
      <xsd:simpleType>
        <xsd:restriction base="dms:DateTime"/>
      </xsd:simpleType>
    </xsd:element>
    <xsd:element name="DateSent" ma:index="10" nillable="true" ma:displayName="Date Sent" ma:format="DateTime" ma:indexed="true" ma:internalName="DateSent">
      <xsd:simpleType>
        <xsd:restriction base="dms:DateTime"/>
      </xsd:simpleType>
    </xsd:element>
    <xsd:element name="EndofSessionDate" ma:index="25" nillable="true" ma:displayName="End of Session Date" ma:format="DateOnly" ma:internalName="EndofSessionDate">
      <xsd:simpleType>
        <xsd:restriction base="dms:DateTime"/>
      </xsd:simpleType>
    </xsd:element>
    <xsd:element name="TransfertoArchives" ma:index="26" nillable="true" ma:displayName="Transfer to Archives" ma:default="0" ma:internalName="TransfertoArchives">
      <xsd:simpleType>
        <xsd:restriction base="dms:Boolean"/>
      </xsd:simpleType>
    </xsd:element>
    <xsd:element name="RecordNumber" ma:index="31" nillable="true" ma:displayName="Record Number" ma:indexed="true" ma:internalName="RecordNumber">
      <xsd:simpleType>
        <xsd:restriction base="dms:Text">
          <xsd:maxLength value="255"/>
        </xsd:restriction>
      </xsd:simpleType>
    </xsd:element>
    <xsd:element name="e6f926d7f5b14a74bee86c3452d91372" ma:index="34" nillable="true" ma:taxonomy="true" ma:internalName="e6f926d7f5b14a74bee86c3452d91372" ma:taxonomyFieldName="Sessions" ma:displayName="Session" ma:default="136;#2021-22|96b889cb-bf30-4d4e-a7d4-109b091b8c4a" ma:fieldId="{e6f926d7-f5b1-4a74-bee8-6c3452d91372}" ma:sspId="eb37f91c-4bb8-4ab3-bc5a-cd8753815459" ma:termSetId="ccb1e33e-6f67-48da-8bc5-b9a73ec875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35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38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c5b17cd04246da82e5604daf08bc68" ma:index="39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4838c65c76546ae93d5703426802f7f" ma:index="41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63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4" nillable="true" ma:displayName="Taxonomy Catch All Column" ma:description="" ma:hidden="true" ma:list="{16fe675c-0843-4115-a495-0e880fdbd303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65" nillable="true" ma:displayName="Taxonomy Catch All Column1" ma:description="" ma:hidden="true" ma:list="{16fe675c-0843-4115-a495-0e880fdbd303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d72e2-090a-4e7d-987e-218d8a0db591" elementFormDefault="qualified">
    <xsd:import namespace="http://schemas.microsoft.com/office/2006/documentManagement/types"/>
    <xsd:import namespace="http://schemas.microsoft.com/office/infopath/2007/PartnerControls"/>
    <xsd:element name="ja5e4d000da44b5490ce6b4249309924" ma:index="32" nillable="true" ma:taxonomy="true" ma:internalName="ja5e4d000da44b5490ce6b4249309924" ma:taxonomyFieldName="Inquiry" ma:displayName="Inquiry" ma:indexed="true" ma:default="" ma:fieldId="{3a5e4d00-0da4-4b54-90ce-6b4249309924}" ma:sspId="eb37f91c-4bb8-4ab3-bc5a-cd8753815459" ma:termSetId="e92b6cb5-89aa-4b85-8d83-b805cf84055d" ma:anchorId="cb92f1e8-9f4f-49fe-a098-f606b129334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18433-7710-49bd-9bb4-0bb85747556a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4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160097-f9a4-47a2-9b12-b18df77a0bea">
      <Terms xmlns="http://schemas.microsoft.com/office/infopath/2007/PartnerControls"/>
    </lcf76f155ced4ddcb4097134ff3c332f>
    <TaxCatchAll xmlns="4600776d-0a3c-44b4-bff2-0ceaafb13046">
      <Value>2</Value>
      <Value>191</Value>
    </TaxCatchAll>
    <Meeting_x0020_Date xmlns="ca160097-f9a4-47a2-9b12-b18df77a0bea" xsi:nil="true"/>
    <DateSent xmlns="4600776d-0a3c-44b4-bff2-0ceaafb13046" xsi:nil="true"/>
    <Related_x0020_Document xmlns="ca160097-f9a4-47a2-9b12-b18df77a0bea">
      <Url xsi:nil="true"/>
      <Description xsi:nil="true"/>
    </Related_x0020_Document>
    <RecordNumber xmlns="4600776d-0a3c-44b4-bff2-0ceaafb13046" xsi:nil="true"/>
    <Date xmlns="ca160097-f9a4-47a2-9b12-b18df77a0bea" xsi:nil="true"/>
    <g3ef09377e3444258679b6035a1ff93a xmlns="4600776d-0a3c-44b4-bff2-0ceaafb13046">
      <Terms xmlns="http://schemas.microsoft.com/office/infopath/2007/PartnerControls"/>
    </g3ef09377e3444258679b6035a1ff93a>
    <k5b153ee974a4a57a7568e533217f2cb xmlns="4600776d-0a3c-44b4-bff2-0ceaafb13046">
      <Terms xmlns="http://schemas.microsoft.com/office/infopath/2007/PartnerControls"/>
    </k5b153ee974a4a57a7568e533217f2cb>
    <Document_x0020_Status xmlns="ca160097-f9a4-47a2-9b12-b18df77a0bea" xsi:nil="true"/>
    <Circulation_x0020_Date xmlns="ca160097-f9a4-47a2-9b12-b18df77a0bea" xsi:nil="true"/>
    <Brief_x0020_status xmlns="ca160097-f9a4-47a2-9b12-b18df77a0bea" xsi:nil="true"/>
    <Publication_x0020_Date xmlns="ca160097-f9a4-47a2-9b12-b18df77a0bea" xsi:nil="true"/>
    <Notes0 xmlns="ca160097-f9a4-47a2-9b12-b18df77a0bea" xsi:nil="true"/>
    <Department xmlns="ca160097-f9a4-47a2-9b12-b18df77a0bea" xsi:nil="true"/>
    <j6c5b17cd04246da82e5604daf08bc68 xmlns="4600776d-0a3c-44b4-bff2-0ceaafb13046">
      <Terms xmlns="http://schemas.microsoft.com/office/infopath/2007/PartnerControls"/>
    </j6c5b17cd04246da82e5604daf08bc68>
    <Additional_x0020_category xmlns="ca160097-f9a4-47a2-9b12-b18df77a0bea" xsi:nil="true"/>
    <e6f926d7f5b14a74bee86c3452d91372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2024-25</TermName>
          <TermId xmlns="http://schemas.microsoft.com/office/infopath/2007/PartnerControls">173c2407-8e96-435d-bd52-860179bbc150</TermId>
        </TermInfo>
      </Terms>
    </e6f926d7f5b14a74bee86c3452d91372>
    <EndofSessionDate xmlns="4600776d-0a3c-44b4-bff2-0ceaafb13046" xsi:nil="true"/>
    <n78ca1497cf6442fb3babdda785c85ae xmlns="ca160097-f9a4-47a2-9b12-b18df77a0bea">
      <Terms xmlns="http://schemas.microsoft.com/office/infopath/2007/PartnerControls"/>
    </n78ca1497cf6442fb3babdda785c85ae>
    <DateReceived xmlns="4600776d-0a3c-44b4-bff2-0ceaafb13046" xsi:nil="true"/>
    <TransfertoArchives xmlns="4600776d-0a3c-44b4-bff2-0ceaafb13046">false</TransfertoArchives>
    <j3dc9349b3384741bd6025ba1321f3a9 xmlns="ca160097-f9a4-47a2-9b12-b18df77a0bea">
      <Terms xmlns="http://schemas.microsoft.com/office/infopath/2007/PartnerControls"/>
    </j3dc9349b3384741bd6025ba1321f3a9>
    <Visit xmlns="0606af38-29d8-407d-826d-7a0cb9d9f4ed" xsi:nil="true"/>
    <Useful_x0020_Docs xmlns="ca160097-f9a4-47a2-9b12-b18df77a0bea" xsi:nil="true"/>
    <Deadline xmlns="ca160097-f9a4-47a2-9b12-b18df77a0bea" xsi:nil="true"/>
    <Allocated_x0020_to xmlns="ca160097-f9a4-47a2-9b12-b18df77a0bea">
      <UserInfo>
        <DisplayName/>
        <AccountId xsi:nil="true"/>
        <AccountType/>
      </UserInfo>
    </Allocated_x0020_to>
    <ja5e4d000da44b5490ce6b4249309924 xmlns="c86d72e2-090a-4e7d-987e-218d8a0db591">
      <Terms xmlns="http://schemas.microsoft.com/office/infopath/2007/PartnerControls"/>
    </ja5e4d000da44b5490ce6b4249309924>
    <cd0fc526a5c840319a97fd94028e9904 xmlns="4600776d-0a3c-44b4-bff2-0ceaafb13046">
      <Terms xmlns="http://schemas.microsoft.com/office/infopath/2007/PartnerControls"/>
    </cd0fc526a5c840319a97fd94028e9904>
    <Status_x0020_of_x0020_correspondence xmlns="ca160097-f9a4-47a2-9b12-b18df77a0bea" xsi:nil="true"/>
    <Witness xmlns="0606af38-29d8-407d-826d-7a0cb9d9f4ed" xsi:nil="true"/>
    <Specialist_x0020_Adviser xmlns="0606af38-29d8-407d-826d-7a0cb9d9f4ed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  <DateandTime xmlns="ca160097-f9a4-47a2-9b12-b18df77a0bea" xsi:nil="true"/>
    <TobePublished xmlns="ca160097-f9a4-47a2-9b12-b18df77a0bea" xsi:nil="true"/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95AB8798-3527-47E6-B348-9DF9AECE77FF}"/>
</file>

<file path=customXml/itemProps2.xml><?xml version="1.0" encoding="utf-8"?>
<ds:datastoreItem xmlns:ds="http://schemas.openxmlformats.org/officeDocument/2006/customXml" ds:itemID="{484EE6E1-1609-4FBB-84F6-35D7730537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D1E7CC-1324-4CE3-99CC-56F323DE027D}">
  <ds:schemaRefs>
    <ds:schemaRef ds:uri="83a87e31-bf32-46ab-8e70-9fa18461fa4d"/>
    <ds:schemaRef ds:uri="http://schemas.microsoft.com/office/2006/documentManagement/types"/>
    <ds:schemaRef ds:uri="9093e521-16e6-4632-bd2c-521f3934b7ac"/>
    <ds:schemaRef ds:uri="http://purl.org/dc/elements/1.1/"/>
    <ds:schemaRef ds:uri="http://schemas.microsoft.com/office/2006/metadata/properties"/>
    <ds:schemaRef ds:uri="050df288-9c24-4c32-a62c-7fb2c3783a5c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D08DEB4-AB7B-4EF0-9ED1-7ECC17A59678}"/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A - DEL Supps</vt:lpstr>
      <vt:lpstr>Table A - 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Atkinson</dc:creator>
  <cp:keywords/>
  <dc:description/>
  <cp:lastModifiedBy>Chris Kneale</cp:lastModifiedBy>
  <cp:revision/>
  <dcterms:created xsi:type="dcterms:W3CDTF">2015-06-05T18:17:20Z</dcterms:created>
  <dcterms:modified xsi:type="dcterms:W3CDTF">2025-02-10T20:20:54Z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0x01010068B44E2D2110BA4685F8ED07EBAD70D9</vt:lpwstr>
  </property>
  <property fmtid="{D5CDD505-2E9C-101B-9397-08002B2CF9AE}" pid="3" name="MediaServiceImageTags">
    <vt:lpwstr/>
  </property>
  <property fmtid="{D5CDD505-2E9C-101B-9397-08002B2CF9AE}" pid="4" name="RMKeyword3">
    <vt:lpwstr/>
  </property>
  <property fmtid="{D5CDD505-2E9C-101B-9397-08002B2CF9AE}" pid="5" name="Sessions">
    <vt:lpwstr>191;#2024-25|173c2407-8e96-435d-bd52-860179bbc150</vt:lpwstr>
  </property>
  <property fmtid="{D5CDD505-2E9C-101B-9397-08002B2CF9AE}" pid="6" name="RMKeyword4">
    <vt:lpwstr/>
  </property>
  <property fmtid="{D5CDD505-2E9C-101B-9397-08002B2CF9AE}" pid="7" name="Inquiry">
    <vt:lpwstr/>
  </property>
  <property fmtid="{D5CDD505-2E9C-101B-9397-08002B2CF9AE}" pid="8" name="Circulation">
    <vt:lpwstr/>
  </property>
  <property fmtid="{D5CDD505-2E9C-101B-9397-08002B2CF9AE}" pid="9" name="ProtectiveMarking">
    <vt:lpwstr/>
  </property>
  <property fmtid="{D5CDD505-2E9C-101B-9397-08002B2CF9AE}" pid="10" name="Category">
    <vt:lpwstr/>
  </property>
  <property fmtid="{D5CDD505-2E9C-101B-9397-08002B2CF9AE}" pid="11" name="RMKeyword1">
    <vt:lpwstr>2;#Scrutiny|c40e1206-65f3-4fdf-a232-d54039a38d0a</vt:lpwstr>
  </property>
  <property fmtid="{D5CDD505-2E9C-101B-9397-08002B2CF9AE}" pid="12" name="RMKeyword2">
    <vt:lpwstr/>
  </property>
</Properties>
</file>