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hpap03f\DIS_Rdf$\GILLS\Desktop\Letters to Chair-Committee\"/>
    </mc:Choice>
  </mc:AlternateContent>
  <xr:revisionPtr revIDLastSave="0" documentId="8_{431E505E-24B3-4B16-B2A8-42893455495C}" xr6:coauthVersionLast="45" xr6:coauthVersionMax="45" xr10:uidLastSave="{00000000-0000-0000-0000-000000000000}"/>
  <bookViews>
    <workbookView xWindow="-28920" yWindow="-2145" windowWidth="29040" windowHeight="15840" xr2:uid="{DACFFCDC-752D-4EE1-8839-129BF582D055}"/>
  </bookViews>
  <sheets>
    <sheet name="HSCC Table A (i)" sheetId="1" r:id="rId1"/>
    <sheet name="HSCC Table A (ii)" sheetId="2" r:id="rId2"/>
    <sheet name="HSCC Table B" sheetId="3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</externalReferences>
  <definedNames>
    <definedName name="_________net1" hidden="1">{"NET",#N/A,FALSE,"401C11"}</definedName>
    <definedName name="________net1" hidden="1">{"NET",#N/A,FALSE,"401C11"}</definedName>
    <definedName name="_______net1" hidden="1">{"NET",#N/A,FALSE,"401C11"}</definedName>
    <definedName name="______net1" hidden="1">{"NET",#N/A,FALSE,"401C11"}</definedName>
    <definedName name="_____net1" hidden="1">{"NET",#N/A,FALSE,"401C11"}</definedName>
    <definedName name="____net1" hidden="1">{"NET",#N/A,FALSE,"401C11"}</definedName>
    <definedName name="___net1" hidden="1">{"NET",#N/A,FALSE,"401C11"}</definedName>
    <definedName name="___range1" hidden="1">{"NET",#N/A,FALSE,"401C11"}</definedName>
    <definedName name="___Range2" hidden="1">{"NET",#N/A,FALSE,"401C11"}</definedName>
    <definedName name="__1_123Grap" localSheetId="1" hidden="1">'[1]#REF'!#REF!</definedName>
    <definedName name="__1_123Grap" hidden="1">'[1]#REF'!#REF!</definedName>
    <definedName name="__123Graph_A" localSheetId="1" hidden="1">'[2]2002PCTs'!#REF!</definedName>
    <definedName name="__123Graph_A" hidden="1">'[2]2002PCTs'!#REF!</definedName>
    <definedName name="__123Graph_ACFSINDIV" localSheetId="1" hidden="1">[3]Data!#REF!</definedName>
    <definedName name="__123Graph_ACFSINDIV" hidden="1">[3]Data!#REF!</definedName>
    <definedName name="__123Graph_ACHGSPD1" hidden="1">'[4]CHGSPD19.FIN'!$B$10:$B$20</definedName>
    <definedName name="__123Graph_ACHGSPD2" hidden="1">'[4]CHGSPD19.FIN'!$E$11:$E$20</definedName>
    <definedName name="__123Graph_AEFF" localSheetId="1" hidden="1">'[5]T3 Page 1'!#REF!</definedName>
    <definedName name="__123Graph_AEFF" hidden="1">'[5]T3 Page 1'!#REF!</definedName>
    <definedName name="__123Graph_AGR14PBF1" hidden="1">'[6]HIS19FIN(A)'!$AF$70:$AF$81</definedName>
    <definedName name="__123Graph_ALBFFIN" localSheetId="1" hidden="1">'[5]FC Page 1'!#REF!</definedName>
    <definedName name="__123Graph_ALBFFIN" hidden="1">'[5]FC Page 1'!#REF!</definedName>
    <definedName name="__123Graph_ALBFFIN2" hidden="1">'[6]HIS19FIN(A)'!$K$59:$Q$59</definedName>
    <definedName name="__123Graph_ALBFHIC2" hidden="1">'[6]HIS19FIN(A)'!$D$59:$J$59</definedName>
    <definedName name="__123Graph_ALCB" hidden="1">'[6]HIS19FIN(A)'!$D$83:$I$83</definedName>
    <definedName name="__123Graph_ANACFIN" hidden="1">'[6]HIS19FIN(A)'!$K$97:$Q$97</definedName>
    <definedName name="__123Graph_ANACHIC" hidden="1">'[6]HIS19FIN(A)'!$D$97:$J$97</definedName>
    <definedName name="__123Graph_APDNUMBERS" hidden="1">'[7]SUMMARY TABLE'!$U$6:$U$49</definedName>
    <definedName name="__123Graph_APDTRENDS" hidden="1">'[7]SUMMARY TABLE'!$S$23:$S$46</definedName>
    <definedName name="__123Graph_APIC" localSheetId="1" hidden="1">'[5]T3 Page 1'!#REF!</definedName>
    <definedName name="__123Graph_APIC" hidden="1">'[5]T3 Page 1'!#REF!</definedName>
    <definedName name="__123Graph_B" localSheetId="1" hidden="1">[8]Dnurse!#REF!</definedName>
    <definedName name="__123Graph_B" hidden="1">[8]Dnurse!#REF!</definedName>
    <definedName name="__123Graph_BCFSINDIV" localSheetId="1" hidden="1">[3]Data!#REF!</definedName>
    <definedName name="__123Graph_BCFSINDIV" hidden="1">[3]Data!#REF!</definedName>
    <definedName name="__123Graph_BCFSUK" localSheetId="1" hidden="1">[3]Data!#REF!</definedName>
    <definedName name="__123Graph_BCFSUK" hidden="1">[3]Data!#REF!</definedName>
    <definedName name="__123Graph_BCHGSPD1" hidden="1">'[4]CHGSPD19.FIN'!$H$10:$H$25</definedName>
    <definedName name="__123Graph_BCHGSPD2" hidden="1">'[4]CHGSPD19.FIN'!$I$11:$I$25</definedName>
    <definedName name="__123Graph_BEFF" localSheetId="1" hidden="1">'[5]T3 Page 1'!#REF!</definedName>
    <definedName name="__123Graph_BEFF" hidden="1">'[5]T3 Page 1'!#REF!</definedName>
    <definedName name="__123Graph_BLBF" localSheetId="1" hidden="1">'[5]T3 Page 1'!#REF!</definedName>
    <definedName name="__123Graph_BLBF" hidden="1">'[5]T3 Page 1'!#REF!</definedName>
    <definedName name="__123Graph_BLBFFIN" localSheetId="1" hidden="1">'[5]FC Page 1'!#REF!</definedName>
    <definedName name="__123Graph_BLBFFIN" hidden="1">'[5]FC Page 1'!#REF!</definedName>
    <definedName name="__123Graph_BLCB" hidden="1">'[6]HIS19FIN(A)'!$D$79:$I$79</definedName>
    <definedName name="__123Graph_BPDTRENDS" hidden="1">'[7]SUMMARY TABLE'!$T$23:$T$46</definedName>
    <definedName name="__123Graph_BPIC" localSheetId="1" hidden="1">'[5]T3 Page 1'!#REF!</definedName>
    <definedName name="__123Graph_BPIC" hidden="1">'[5]T3 Page 1'!#REF!</definedName>
    <definedName name="__123Graph_C" localSheetId="1" hidden="1">[8]Dnurse!#REF!</definedName>
    <definedName name="__123Graph_C" hidden="1">[8]Dnurse!#REF!</definedName>
    <definedName name="__123Graph_CACT13BUD" localSheetId="1" hidden="1">'[5]FC Page 1'!#REF!</definedName>
    <definedName name="__123Graph_CACT13BUD" hidden="1">'[5]FC Page 1'!#REF!</definedName>
    <definedName name="__123Graph_CCFSINDIV" localSheetId="1" hidden="1">[3]Data!#REF!</definedName>
    <definedName name="__123Graph_CCFSINDIV" hidden="1">[3]Data!#REF!</definedName>
    <definedName name="__123Graph_CCFSUK" localSheetId="1" hidden="1">[3]Data!#REF!</definedName>
    <definedName name="__123Graph_CCFSUK" hidden="1">[3]Data!#REF!</definedName>
    <definedName name="__123Graph_CEFF" localSheetId="1" hidden="1">'[5]T3 Page 1'!#REF!</definedName>
    <definedName name="__123Graph_CEFF" hidden="1">'[5]T3 Page 1'!#REF!</definedName>
    <definedName name="__123Graph_CGR14PBF1" hidden="1">'[6]HIS19FIN(A)'!$AK$70:$AK$81</definedName>
    <definedName name="__123Graph_CLBF" localSheetId="1" hidden="1">'[5]T3 Page 1'!#REF!</definedName>
    <definedName name="__123Graph_CLBF" hidden="1">'[5]T3 Page 1'!#REF!</definedName>
    <definedName name="__123Graph_CPIC" localSheetId="1" hidden="1">'[5]T3 Page 1'!#REF!</definedName>
    <definedName name="__123Graph_CPIC" hidden="1">'[5]T3 Page 1'!#REF!</definedName>
    <definedName name="__123Graph_DACT13BUD" localSheetId="1" hidden="1">'[5]FC Page 1'!#REF!</definedName>
    <definedName name="__123Graph_DACT13BUD" hidden="1">'[5]FC Page 1'!#REF!</definedName>
    <definedName name="__123Graph_DCFSINDIV" localSheetId="1" hidden="1">[3]Data!#REF!</definedName>
    <definedName name="__123Graph_DCFSINDIV" hidden="1">[3]Data!#REF!</definedName>
    <definedName name="__123Graph_DCFSUK" localSheetId="1" hidden="1">[3]Data!#REF!</definedName>
    <definedName name="__123Graph_DCFSUK" hidden="1">[3]Data!#REF!</definedName>
    <definedName name="__123Graph_DEFF" localSheetId="1" hidden="1">'[5]T3 Page 1'!#REF!</definedName>
    <definedName name="__123Graph_DEFF" hidden="1">'[5]T3 Page 1'!#REF!</definedName>
    <definedName name="__123Graph_DGR14PBF1" hidden="1">'[6]HIS19FIN(A)'!$AH$70:$AH$81</definedName>
    <definedName name="__123Graph_DLBF" localSheetId="1" hidden="1">'[5]T3 Page 1'!#REF!</definedName>
    <definedName name="__123Graph_DLBF" hidden="1">'[5]T3 Page 1'!#REF!</definedName>
    <definedName name="__123Graph_DPIC" localSheetId="1" hidden="1">'[5]T3 Page 1'!#REF!</definedName>
    <definedName name="__123Graph_DPIC" hidden="1">'[5]T3 Page 1'!#REF!</definedName>
    <definedName name="__123Graph_EACT13BUD" localSheetId="1" hidden="1">'[5]FC Page 1'!#REF!</definedName>
    <definedName name="__123Graph_EACT13BUD" hidden="1">'[5]FC Page 1'!#REF!</definedName>
    <definedName name="__123Graph_ECFSINDIV" localSheetId="1" hidden="1">[3]Data!#REF!</definedName>
    <definedName name="__123Graph_ECFSINDIV" hidden="1">[3]Data!#REF!</definedName>
    <definedName name="__123Graph_ECFSUK" localSheetId="1" hidden="1">[3]Data!#REF!</definedName>
    <definedName name="__123Graph_ECFSUK" hidden="1">[3]Data!#REF!</definedName>
    <definedName name="__123Graph_EEFF" localSheetId="1" hidden="1">'[5]T3 Page 1'!#REF!</definedName>
    <definedName name="__123Graph_EEFF" hidden="1">'[5]T3 Page 1'!#REF!</definedName>
    <definedName name="__123Graph_EEFFHIC" localSheetId="1" hidden="1">'[5]FC Page 1'!#REF!</definedName>
    <definedName name="__123Graph_EEFFHIC" hidden="1">'[5]FC Page 1'!#REF!</definedName>
    <definedName name="__123Graph_EGR14PBF1" hidden="1">'[6]HIS19FIN(A)'!$AG$67:$AG$67</definedName>
    <definedName name="__123Graph_ELBF" localSheetId="1" hidden="1">'[5]T3 Page 1'!#REF!</definedName>
    <definedName name="__123Graph_ELBF" hidden="1">'[5]T3 Page 1'!#REF!</definedName>
    <definedName name="__123Graph_EPIC" localSheetId="1" hidden="1">'[5]T3 Page 1'!#REF!</definedName>
    <definedName name="__123Graph_EPIC" hidden="1">'[5]T3 Page 1'!#REF!</definedName>
    <definedName name="__123Graph_FACT13BUD" localSheetId="1" hidden="1">'[5]FC Page 1'!#REF!</definedName>
    <definedName name="__123Graph_FACT13BUD" hidden="1">'[5]FC Page 1'!#REF!</definedName>
    <definedName name="__123Graph_FCFSUK" localSheetId="1" hidden="1">[3]Data!#REF!</definedName>
    <definedName name="__123Graph_FCFSUK" hidden="1">[3]Data!#REF!</definedName>
    <definedName name="__123Graph_FEFF" localSheetId="1" hidden="1">'[5]T3 Page 1'!#REF!</definedName>
    <definedName name="__123Graph_FEFF" hidden="1">'[5]T3 Page 1'!#REF!</definedName>
    <definedName name="__123Graph_FEFFHIC" localSheetId="1" hidden="1">'[5]FC Page 1'!#REF!</definedName>
    <definedName name="__123Graph_FEFFHIC" hidden="1">'[5]FC Page 1'!#REF!</definedName>
    <definedName name="__123Graph_FGR14PBF1" hidden="1">'[6]HIS19FIN(A)'!$AH$67:$AH$67</definedName>
    <definedName name="__123Graph_FLBF" localSheetId="1" hidden="1">'[5]T3 Page 1'!#REF!</definedName>
    <definedName name="__123Graph_FLBF" hidden="1">'[5]T3 Page 1'!#REF!</definedName>
    <definedName name="__123Graph_FPIC" localSheetId="1" hidden="1">'[5]T3 Page 1'!#REF!</definedName>
    <definedName name="__123Graph_FPIC" hidden="1">'[5]T3 Page 1'!#REF!</definedName>
    <definedName name="__123Graph_LBL_A" localSheetId="1" hidden="1">'[9]1.6 TRS Data'!#REF!</definedName>
    <definedName name="__123Graph_LBL_A" hidden="1">'[9]1.6 TRS Data'!#REF!</definedName>
    <definedName name="__123Graph_LBL_ARESID" hidden="1">'[6]HIS19FIN(A)'!$R$3:$W$3</definedName>
    <definedName name="__123Graph_LBL_B" localSheetId="1" hidden="1">#REF!</definedName>
    <definedName name="__123Graph_LBL_B" hidden="1">#REF!</definedName>
    <definedName name="__123Graph_LBL_BRESID" hidden="1">'[6]HIS19FIN(A)'!$R$3:$W$3</definedName>
    <definedName name="__123Graph_X" localSheetId="1" hidden="1">[8]Dnurse!#REF!</definedName>
    <definedName name="__123Graph_X" hidden="1">[8]Dnurse!#REF!</definedName>
    <definedName name="__123Graph_XACTHIC" localSheetId="1" hidden="1">'[5]FC Page 1'!#REF!</definedName>
    <definedName name="__123Graph_XACTHIC" hidden="1">'[5]FC Page 1'!#REF!</definedName>
    <definedName name="__123Graph_XCHGSPD1" hidden="1">'[4]CHGSPD19.FIN'!$A$10:$A$25</definedName>
    <definedName name="__123Graph_XCHGSPD2" hidden="1">'[4]CHGSPD19.FIN'!$A$11:$A$25</definedName>
    <definedName name="__123Graph_XEFF" localSheetId="1" hidden="1">'[5]T3 Page 1'!#REF!</definedName>
    <definedName name="__123Graph_XEFF" hidden="1">'[5]T3 Page 1'!#REF!</definedName>
    <definedName name="__123Graph_XGR14PBF1" hidden="1">'[6]HIS19FIN(A)'!$AL$70:$AL$81</definedName>
    <definedName name="__123Graph_XLBF" localSheetId="1" hidden="1">'[5]T3 Page 1'!#REF!</definedName>
    <definedName name="__123Graph_XLBF" hidden="1">'[5]T3 Page 1'!#REF!</definedName>
    <definedName name="__123Graph_XLBFFIN2" hidden="1">'[6]HIS19FIN(A)'!$K$61:$Q$61</definedName>
    <definedName name="__123Graph_XLBFHIC" hidden="1">'[6]HIS19FIN(A)'!$D$61:$J$61</definedName>
    <definedName name="__123Graph_XLBFHIC2" hidden="1">'[6]HIS19FIN(A)'!$D$61:$J$61</definedName>
    <definedName name="__123Graph_XLCB" hidden="1">'[6]HIS19FIN(A)'!$D$79:$I$79</definedName>
    <definedName name="__123Graph_XNACFIN" hidden="1">'[6]HIS19FIN(A)'!$K$95:$Q$95</definedName>
    <definedName name="__123Graph_XNACHIC" hidden="1">'[6]HIS19FIN(A)'!$D$95:$J$95</definedName>
    <definedName name="__123Graph_XPDNUMBERS" hidden="1">'[7]SUMMARY TABLE'!$Q$6:$Q$49</definedName>
    <definedName name="__123Graph_XPDTRENDS" hidden="1">'[7]SUMMARY TABLE'!$P$23:$P$46</definedName>
    <definedName name="__123Graph_XPIC" localSheetId="1" hidden="1">'[5]T3 Page 1'!#REF!</definedName>
    <definedName name="__123Graph_XPIC" hidden="1">'[5]T3 Page 1'!#REF!</definedName>
    <definedName name="__2_0__123Grap" localSheetId="1" hidden="1">'[10]#REF'!#REF!</definedName>
    <definedName name="__2_0__123Grap" hidden="1">'[10]#REF'!#REF!</definedName>
    <definedName name="__3_123Grap" localSheetId="1" hidden="1">'[11]#REF'!#REF!</definedName>
    <definedName name="__3_123Grap" hidden="1">'[11]#REF'!#REF!</definedName>
    <definedName name="__4S" localSheetId="1" hidden="1">'[11]#REF'!#REF!</definedName>
    <definedName name="__4S" hidden="1">'[11]#REF'!#REF!</definedName>
    <definedName name="__5_0__123Grap" localSheetId="1" hidden="1">'[10]#REF'!#REF!</definedName>
    <definedName name="__5_0__123Grap" hidden="1">'[10]#REF'!#REF!</definedName>
    <definedName name="__6_0_S" localSheetId="1" hidden="1">'[10]#REF'!#REF!</definedName>
    <definedName name="__6_0_S" hidden="1">'[10]#REF'!#REF!</definedName>
    <definedName name="__a1" hidden="1">{"CHARGE",#N/A,FALSE,"401C11"}</definedName>
    <definedName name="__net1" hidden="1">{"NET",#N/A,FALSE,"401C11"}</definedName>
    <definedName name="__sha2" hidden="1">{"GROSS",#N/A,FALSE,"401C11"}</definedName>
    <definedName name="_1" localSheetId="1" hidden="1">#REF!</definedName>
    <definedName name="_1" hidden="1">#REF!</definedName>
    <definedName name="_1_0__123Grap" localSheetId="1" hidden="1">'[12]#REF'!#REF!</definedName>
    <definedName name="_1_0__123Grap" hidden="1">'[12]#REF'!#REF!</definedName>
    <definedName name="_1_123Grap" localSheetId="1" hidden="1">'[1]#REF'!#REF!</definedName>
    <definedName name="_1_123Grap" hidden="1">'[1]#REF'!#REF!</definedName>
    <definedName name="_10_0__123Grap" localSheetId="1" hidden="1">#REF!</definedName>
    <definedName name="_10_0__123Grap" hidden="1">#REF!</definedName>
    <definedName name="_10_0_S" localSheetId="1" hidden="1">#REF!</definedName>
    <definedName name="_10_0_S" hidden="1">#REF!</definedName>
    <definedName name="_12_0__123Grap" localSheetId="1" hidden="1">#REF!</definedName>
    <definedName name="_12_0__123Grap" hidden="1">#REF!</definedName>
    <definedName name="_12_0_S" localSheetId="1" hidden="1">#REF!</definedName>
    <definedName name="_12_0_S" hidden="1">#REF!</definedName>
    <definedName name="_123Graph_A_v1" localSheetId="1" hidden="1">'[9]1.6 TRS Data'!#REF!</definedName>
    <definedName name="_123Graph_A_v1" hidden="1">'[9]1.6 TRS Data'!#REF!</definedName>
    <definedName name="_123Graph_A_v2" localSheetId="1" hidden="1">'[9]1.6 TRS Data'!#REF!</definedName>
    <definedName name="_123Graph_A_v2" hidden="1">'[9]1.6 TRS Data'!#REF!</definedName>
    <definedName name="_123Graph_A_v3" localSheetId="1" hidden="1">'[9]1.6 TRS Data'!#REF!</definedName>
    <definedName name="_123Graph_A_v3" hidden="1">'[9]1.6 TRS Data'!#REF!</definedName>
    <definedName name="_123Graph_B_v1" localSheetId="1" hidden="1">'[9]1.6 TRS Data'!#REF!</definedName>
    <definedName name="_123Graph_B_v1" hidden="1">'[9]1.6 TRS Data'!#REF!</definedName>
    <definedName name="_123Graph_B_v2" localSheetId="1" hidden="1">'[9]1.6 TRS Data'!#REF!</definedName>
    <definedName name="_123Graph_B_v2" hidden="1">'[9]1.6 TRS Data'!#REF!</definedName>
    <definedName name="_123Graph_B_v3" localSheetId="1" hidden="1">'[9]1.6 TRS Data'!#REF!</definedName>
    <definedName name="_123Graph_B_v3" hidden="1">'[9]1.6 TRS Data'!#REF!</definedName>
    <definedName name="_123Graph_B2" localSheetId="1" hidden="1">'[9]1.6 TRS Data'!#REF!</definedName>
    <definedName name="_123Graph_B2" hidden="1">'[9]1.6 TRS Data'!#REF!</definedName>
    <definedName name="_123Graph_LBL_A_v1" localSheetId="1" hidden="1">'[9]1.6 TRS Data'!#REF!</definedName>
    <definedName name="_123Graph_LBL_A_v1" hidden="1">'[9]1.6 TRS Data'!#REF!</definedName>
    <definedName name="_123Graph_LBL_A_v2" localSheetId="1" hidden="1">'[9]1.6 TRS Data'!#REF!</definedName>
    <definedName name="_123Graph_LBL_A_v2" hidden="1">'[9]1.6 TRS Data'!#REF!</definedName>
    <definedName name="_123Graph_LBL_A_v3" localSheetId="1" hidden="1">'[9]1.6 TRS Data'!#REF!</definedName>
    <definedName name="_123Graph_LBL_A_v3" hidden="1">'[9]1.6 TRS Data'!#REF!</definedName>
    <definedName name="_123Graph_X_V1" localSheetId="1" hidden="1">'[9]1.6 TRS Data'!#REF!</definedName>
    <definedName name="_123Graph_X_V1" hidden="1">'[9]1.6 TRS Data'!#REF!</definedName>
    <definedName name="_123Graph_X_v2" localSheetId="1" hidden="1">'[9]1.6 TRS Data'!#REF!</definedName>
    <definedName name="_123Graph_X_v2" hidden="1">'[9]1.6 TRS Data'!#REF!</definedName>
    <definedName name="_123Graph_X_v3" localSheetId="1" hidden="1">'[9]1.6 TRS Data'!#REF!</definedName>
    <definedName name="_123Graph_X_v3" hidden="1">'[9]1.6 TRS Data'!#REF!</definedName>
    <definedName name="_135_0__123Grap" localSheetId="1" hidden="1">'[13]#REF'!#REF!</definedName>
    <definedName name="_135_0__123Grap" hidden="1">'[13]#REF'!#REF!</definedName>
    <definedName name="_136_0__123Grap" localSheetId="1" hidden="1">'[13]#REF'!#REF!</definedName>
    <definedName name="_136_0__123Grap" hidden="1">'[13]#REF'!#REF!</definedName>
    <definedName name="_137_0__123Grap" localSheetId="1" hidden="1">'[14]#REF'!#REF!</definedName>
    <definedName name="_137_0__123Grap" hidden="1">'[14]#REF'!#REF!</definedName>
    <definedName name="_138_0__123Grap" localSheetId="1" hidden="1">'[13]#REF'!#REF!</definedName>
    <definedName name="_138_0__123Grap" hidden="1">'[13]#REF'!#REF!</definedName>
    <definedName name="_139_0__123Grap" localSheetId="1" hidden="1">'[13]#REF'!#REF!</definedName>
    <definedName name="_139_0__123Grap" hidden="1">'[13]#REF'!#REF!</definedName>
    <definedName name="_140_0__123Grap" localSheetId="1" hidden="1">'[13]#REF'!#REF!</definedName>
    <definedName name="_140_0__123Grap" hidden="1">'[13]#REF'!#REF!</definedName>
    <definedName name="_15_0_S" localSheetId="1" hidden="1">#REF!</definedName>
    <definedName name="_15_0_S" hidden="1">#REF!</definedName>
    <definedName name="_17_0__123Grap" localSheetId="1" hidden="1">#REF!</definedName>
    <definedName name="_17_0__123Grap" hidden="1">#REF!</definedName>
    <definedName name="_18_0__123Grap" localSheetId="1" hidden="1">#REF!</definedName>
    <definedName name="_18_0__123Grap" hidden="1">#REF!</definedName>
    <definedName name="_2_0__123Grap" localSheetId="1" hidden="1">'[1]#REF'!#REF!</definedName>
    <definedName name="_2_0__123Grap" hidden="1">'[1]#REF'!#REF!</definedName>
    <definedName name="_2_123Grap" localSheetId="1" hidden="1">'[1]#REF'!#REF!</definedName>
    <definedName name="_2_123Grap" hidden="1">'[1]#REF'!#REF!</definedName>
    <definedName name="_205_0_S" localSheetId="1" hidden="1">'[13]#REF'!#REF!</definedName>
    <definedName name="_205_0_S" hidden="1">'[13]#REF'!#REF!</definedName>
    <definedName name="_206_0_S" localSheetId="1" hidden="1">'[13]#REF'!#REF!</definedName>
    <definedName name="_206_0_S" hidden="1">'[13]#REF'!#REF!</definedName>
    <definedName name="_207_0_S" localSheetId="1" hidden="1">'[14]#REF'!#REF!</definedName>
    <definedName name="_207_0_S" hidden="1">'[14]#REF'!#REF!</definedName>
    <definedName name="_208_0_S" localSheetId="1" hidden="1">'[13]#REF'!#REF!</definedName>
    <definedName name="_208_0_S" hidden="1">'[13]#REF'!#REF!</definedName>
    <definedName name="_209_0_S" localSheetId="1" hidden="1">'[13]#REF'!#REF!</definedName>
    <definedName name="_209_0_S" hidden="1">'[13]#REF'!#REF!</definedName>
    <definedName name="_210_0_S" localSheetId="1" hidden="1">'[13]#REF'!#REF!</definedName>
    <definedName name="_210_0_S" hidden="1">'[13]#REF'!#REF!</definedName>
    <definedName name="_25_0__123Grap" localSheetId="1" hidden="1">'[15]#REF'!#REF!</definedName>
    <definedName name="_25_0__123Grap" hidden="1">'[15]#REF'!#REF!</definedName>
    <definedName name="_26_0_S" localSheetId="1" hidden="1">#REF!</definedName>
    <definedName name="_26_0_S" hidden="1">#REF!</definedName>
    <definedName name="_27_0_S" localSheetId="1" hidden="1">#REF!</definedName>
    <definedName name="_27_0_S" hidden="1">#REF!</definedName>
    <definedName name="_3" localSheetId="1" hidden="1">[16]Dnurse!#REF!</definedName>
    <definedName name="_3" hidden="1">[16]Dnurse!#REF!</definedName>
    <definedName name="_3_0__123Grap" localSheetId="1" hidden="1">'[17]#REF'!#REF!</definedName>
    <definedName name="_3_0__123Grap" hidden="1">'[17]#REF'!#REF!</definedName>
    <definedName name="_3_0_S" localSheetId="1" hidden="1">'[12]#REF'!#REF!</definedName>
    <definedName name="_3_0_S" hidden="1">'[12]#REF'!#REF!</definedName>
    <definedName name="_3_123Grap" localSheetId="1" hidden="1">'[1]#REF'!#REF!</definedName>
    <definedName name="_3_123Grap" hidden="1">'[1]#REF'!#REF!</definedName>
    <definedName name="_30_0_S" localSheetId="1" hidden="1">#REF!</definedName>
    <definedName name="_30_0_S" hidden="1">#REF!</definedName>
    <definedName name="_34_123Grap" localSheetId="1" hidden="1">'[18]#REF'!#REF!</definedName>
    <definedName name="_34_123Grap" hidden="1">'[18]#REF'!#REF!</definedName>
    <definedName name="_4_0__123Grap" localSheetId="1" hidden="1">#REF!</definedName>
    <definedName name="_4_0__123Grap" hidden="1">#REF!</definedName>
    <definedName name="_4_123Grap" localSheetId="1" hidden="1">'[1]#REF'!#REF!</definedName>
    <definedName name="_4_123Grap" hidden="1">'[1]#REF'!#REF!</definedName>
    <definedName name="_42S" localSheetId="1" hidden="1">'[18]#REF'!#REF!</definedName>
    <definedName name="_42S" hidden="1">'[18]#REF'!#REF!</definedName>
    <definedName name="_4S" localSheetId="1" hidden="1">'[1]#REF'!#REF!</definedName>
    <definedName name="_4S" hidden="1">'[1]#REF'!#REF!</definedName>
    <definedName name="_5" localSheetId="1" hidden="1">#REF!</definedName>
    <definedName name="_5" hidden="1">#REF!</definedName>
    <definedName name="_5_0__123Grap" localSheetId="1" hidden="1">'[1]#REF'!#REF!</definedName>
    <definedName name="_5_0__123Grap" hidden="1">'[1]#REF'!#REF!</definedName>
    <definedName name="_50_0__123Grap" localSheetId="1" hidden="1">'[15]#REF'!#REF!</definedName>
    <definedName name="_50_0__123Grap" hidden="1">'[15]#REF'!#REF!</definedName>
    <definedName name="_5S" localSheetId="1" hidden="1">'[1]#REF'!#REF!</definedName>
    <definedName name="_5S" hidden="1">'[1]#REF'!#REF!</definedName>
    <definedName name="_6_0__123Grap" localSheetId="1" hidden="1">'[17]#REF'!#REF!</definedName>
    <definedName name="_6_0__123Grap" hidden="1">'[17]#REF'!#REF!</definedName>
    <definedName name="_6_0_S" localSheetId="1" hidden="1">'[1]#REF'!#REF!</definedName>
    <definedName name="_6_0_S" hidden="1">'[1]#REF'!#REF!</definedName>
    <definedName name="_6_123Grap" localSheetId="1" hidden="1">'[1]#REF'!#REF!</definedName>
    <definedName name="_6_123Grap" hidden="1">'[1]#REF'!#REF!</definedName>
    <definedName name="_65_0__123Grap" localSheetId="1" hidden="1">'[13]#REF'!#REF!</definedName>
    <definedName name="_65_0__123Grap" hidden="1">'[13]#REF'!#REF!</definedName>
    <definedName name="_66_0__123Grap" localSheetId="1" hidden="1">'[13]#REF'!#REF!</definedName>
    <definedName name="_66_0__123Grap" hidden="1">'[13]#REF'!#REF!</definedName>
    <definedName name="_67_0__123Grap" localSheetId="1" hidden="1">'[14]#REF'!#REF!</definedName>
    <definedName name="_67_0__123Grap" hidden="1">'[14]#REF'!#REF!</definedName>
    <definedName name="_68_0__123Grap" localSheetId="1" hidden="1">'[13]#REF'!#REF!</definedName>
    <definedName name="_68_0__123Grap" hidden="1">'[13]#REF'!#REF!</definedName>
    <definedName name="_69_0__123Grap" localSheetId="1" hidden="1">'[13]#REF'!#REF!</definedName>
    <definedName name="_69_0__123Grap" hidden="1">'[13]#REF'!#REF!</definedName>
    <definedName name="_7_0__123Grap" localSheetId="1" hidden="1">'[13]#REF'!#REF!</definedName>
    <definedName name="_7_0__123Grap" hidden="1">'[13]#REF'!#REF!</definedName>
    <definedName name="_70_0__123Grap" localSheetId="1" hidden="1">'[13]#REF'!#REF!</definedName>
    <definedName name="_70_0__123Grap" hidden="1">'[13]#REF'!#REF!</definedName>
    <definedName name="_75_0_S" localSheetId="1" hidden="1">'[15]#REF'!#REF!</definedName>
    <definedName name="_75_0_S" hidden="1">'[15]#REF'!#REF!</definedName>
    <definedName name="_8_0__123Grap" localSheetId="1" hidden="1">#REF!</definedName>
    <definedName name="_8_0__123Grap" hidden="1">#REF!</definedName>
    <definedName name="_8_123Grap" localSheetId="1" hidden="1">'[18]#REF'!#REF!</definedName>
    <definedName name="_8_123Grap" hidden="1">'[18]#REF'!#REF!</definedName>
    <definedName name="_8S" localSheetId="1" hidden="1">'[1]#REF'!#REF!</definedName>
    <definedName name="_8S" hidden="1">'[1]#REF'!#REF!</definedName>
    <definedName name="_9_0__123Grap" localSheetId="1" hidden="1">#REF!</definedName>
    <definedName name="_9_0__123Grap" hidden="1">#REF!</definedName>
    <definedName name="_9_0_S" localSheetId="1" hidden="1">'[17]#REF'!#REF!</definedName>
    <definedName name="_9_0_S" hidden="1">'[17]#REF'!#REF!</definedName>
    <definedName name="_987423" localSheetId="1" hidden="1">#REF!</definedName>
    <definedName name="_987423" hidden="1">#REF!</definedName>
    <definedName name="_Fill" localSheetId="1" hidden="1">#REF!</definedName>
    <definedName name="_Fill" hidden="1">#REF!</definedName>
    <definedName name="_Key1" localSheetId="1" hidden="1">'[8]#REF'!#REF!</definedName>
    <definedName name="_Key1" hidden="1">'[8]#REF'!#REF!</definedName>
    <definedName name="_Key2" localSheetId="1" hidden="1">[19]TELECOM!#REF!</definedName>
    <definedName name="_Key2" hidden="1">[19]TELECOM!#REF!</definedName>
    <definedName name="_net1" hidden="1">{"NET",#N/A,FALSE,"401C11"}</definedName>
    <definedName name="_Order1" hidden="1">0</definedName>
    <definedName name="_Order2" hidden="1">255</definedName>
    <definedName name="_Regression_Out" localSheetId="1" hidden="1">#REF!</definedName>
    <definedName name="_Regression_Out" hidden="1">#REF!</definedName>
    <definedName name="_Regression_X" localSheetId="1" hidden="1">#REF!</definedName>
    <definedName name="_Regression_X" hidden="1">#REF!</definedName>
    <definedName name="_Regression_Y" localSheetId="1" hidden="1">#REF!</definedName>
    <definedName name="_Regression_Y" hidden="1">#REF!</definedName>
    <definedName name="_sha2" hidden="1">{"GROSS",#N/A,FALSE,"401C11"}</definedName>
    <definedName name="_Sort" localSheetId="1" hidden="1">[8]ComPsy!#REF!</definedName>
    <definedName name="_Sort" hidden="1">[8]ComPsy!#REF!</definedName>
    <definedName name="a" hidden="1">{"CHARGE",#N/A,FALSE,"401C11"}</definedName>
    <definedName name="aaaa" localSheetId="1" hidden="1">'[9]1.6 TRS Data'!#REF!</definedName>
    <definedName name="aaaa" hidden="1">'[9]1.6 TRS Data'!#REF!</definedName>
    <definedName name="AAAAAAAAAAAAA" localSheetId="1" hidden="1">'[9]1.6 TRS Data'!#REF!</definedName>
    <definedName name="AAAAAAAAAAAAA" hidden="1">'[9]1.6 TRS Data'!#REF!</definedName>
    <definedName name="adbr" hidden="1">{"CHARGE",#N/A,FALSE,"401C11"}</definedName>
    <definedName name="asdas" hidden="1">{#N/A,#N/A,FALSE,"TMCOMP96";#N/A,#N/A,FALSE,"MAT96";#N/A,#N/A,FALSE,"FANDA96";#N/A,#N/A,FALSE,"INTRAN96";#N/A,#N/A,FALSE,"NAA9697";#N/A,#N/A,FALSE,"ECWEBB";#N/A,#N/A,FALSE,"MFT96";#N/A,#N/A,FALSE,"CTrecon"}</definedName>
    <definedName name="ASDASFD" hidden="1">{#N/A,#N/A,FALSE,"TMCOMP96";#N/A,#N/A,FALSE,"MAT96";#N/A,#N/A,FALSE,"FANDA96";#N/A,#N/A,FALSE,"INTRAN96";#N/A,#N/A,FALSE,"NAA9697";#N/A,#N/A,FALSE,"ECWEBB";#N/A,#N/A,FALSE,"MFT96";#N/A,#N/A,FALSE,"CTrecon"}</definedName>
    <definedName name="ASDF" hidden="1">{#N/A,#N/A,FALSE,"TMCOMP96";#N/A,#N/A,FALSE,"MAT96";#N/A,#N/A,FALSE,"FANDA96";#N/A,#N/A,FALSE,"INTRAN96";#N/A,#N/A,FALSE,"NAA9697";#N/A,#N/A,FALSE,"ECWEBB";#N/A,#N/A,FALSE,"MFT96";#N/A,#N/A,FALSE,"CTrecon"}</definedName>
    <definedName name="ASDFA" hidden="1">{#N/A,#N/A,FALSE,"TMCOMP96";#N/A,#N/A,FALSE,"MAT96";#N/A,#N/A,FALSE,"FANDA96";#N/A,#N/A,FALSE,"INTRAN96";#N/A,#N/A,FALSE,"NAA9697";#N/A,#N/A,FALSE,"ECWEBB";#N/A,#N/A,FALSE,"MFT96";#N/A,#N/A,FALSE,"CTrecon"}</definedName>
    <definedName name="ASFD" hidden="1">{#N/A,#N/A,FALSE,"TMCOMP96";#N/A,#N/A,FALSE,"MAT96";#N/A,#N/A,FALSE,"FANDA96";#N/A,#N/A,FALSE,"INTRAN96";#N/A,#N/A,FALSE,"NAA9697";#N/A,#N/A,FALSE,"ECWEBB";#N/A,#N/A,FALSE,"MFT96";#N/A,#N/A,FALSE,"CTrecon"}</definedName>
    <definedName name="b" hidden="1">{"CHARGE",#N/A,FALSE,"401C11"}</definedName>
    <definedName name="BLPH1" hidden="1">'[20]4.6 ten year bonds'!$A$4</definedName>
    <definedName name="BLPH2" hidden="1">'[20]4.6 ten year bonds'!$D$4</definedName>
    <definedName name="BLPH3" hidden="1">'[20]4.6 ten year bonds'!$G$4</definedName>
    <definedName name="BLPH4" hidden="1">'[20]4.6 ten year bonds'!$J$4</definedName>
    <definedName name="BLPH5" hidden="1">'[20]4.6 ten year bonds'!$M$4</definedName>
    <definedName name="change1" hidden="1">{"CHARGE",#N/A,FALSE,"401C11"}</definedName>
    <definedName name="charge" hidden="1">{"CHARGE",#N/A,FALSE,"401C11"}</definedName>
    <definedName name="Connection">[21]Defaults!$G$27</definedName>
    <definedName name="cv" localSheetId="1" hidden="1">'[9]1.6 TRS Data'!#REF!</definedName>
    <definedName name="cv" hidden="1">'[9]1.6 TRS Data'!#REF!</definedName>
    <definedName name="d" localSheetId="1" hidden="1">#REF!</definedName>
    <definedName name="d" hidden="1">#REF!</definedName>
    <definedName name="dd" localSheetId="1" hidden="1">#REF!</definedName>
    <definedName name="dd" hidden="1">#REF!</definedName>
    <definedName name="delete" hidden="1">{"IGRONIC2",#N/A,FALSE,"IG fixed RONIC";"IGRONIC1",#N/A,FALSE,"IG fixed RONIC"}</definedName>
    <definedName name="delete2" hidden="1">{"IGRONIC2",#N/A,FALSE,"IG fixed RONIC";"IGRONIC1",#N/A,FALSE,"IG fixed RONIC"}</definedName>
    <definedName name="dgsgf" hidden="1">{#N/A,#N/A,FALSE,"TMCOMP96";#N/A,#N/A,FALSE,"MAT96";#N/A,#N/A,FALSE,"FANDA96";#N/A,#N/A,FALSE,"INTRAN96";#N/A,#N/A,FALSE,"NAA9697";#N/A,#N/A,FALSE,"ECWEBB";#N/A,#N/A,FALSE,"MFT96";#N/A,#N/A,FALSE,"CTrecon"}</definedName>
    <definedName name="dhdhd" localSheetId="1" hidden="1">#REF!</definedName>
    <definedName name="dhdhd" hidden="1">#REF!</definedName>
    <definedName name="Distribution" localSheetId="1" hidden="1">#REF!</definedName>
    <definedName name="Distribution" hidden="1">#REF!</definedName>
    <definedName name="dog" hidden="1">{"NET",#N/A,FALSE,"401C11"}</definedName>
    <definedName name="EV__LASTREFTIME__" hidden="1">40339.4799074074</definedName>
    <definedName name="ExtraProfiles" localSheetId="1" hidden="1">#REF!</definedName>
    <definedName name="ExtraProfiles" hidden="1">#REF!</definedName>
    <definedName name="FDDD" hidden="1">{#N/A,#N/A,FALSE,"TMCOMP96";#N/A,#N/A,FALSE,"MAT96";#N/A,#N/A,FALSE,"FANDA96";#N/A,#N/A,FALSE,"INTRAN96";#N/A,#N/A,FALSE,"NAA9697";#N/A,#N/A,FALSE,"ECWEBB";#N/A,#N/A,FALSE,"MFT96";#N/A,#N/A,FALSE,"CTrecon"}</definedName>
    <definedName name="fg" hidden="1">{#N/A,#N/A,FALSE,"TMCOMP96";#N/A,#N/A,FALSE,"MAT96";#N/A,#N/A,FALSE,"FANDA96";#N/A,#N/A,FALSE,"INTRAN96";#N/A,#N/A,FALSE,"NAA9697";#N/A,#N/A,FALSE,"ECWEBB";#N/A,#N/A,FALSE,"MFT96";#N/A,#N/A,FALSE,"CTrecon"}</definedName>
    <definedName name="fgfd" hidden="1">{#N/A,#N/A,FALSE,"TMCOMP96";#N/A,#N/A,FALSE,"MAT96";#N/A,#N/A,FALSE,"FANDA96";#N/A,#N/A,FALSE,"INTRAN96";#N/A,#N/A,FALSE,"NAA9697";#N/A,#N/A,FALSE,"ECWEBB";#N/A,#N/A,FALSE,"MFT96";#N/A,#N/A,FALSE,"CTrecon"}</definedName>
    <definedName name="fifif" localSheetId="1" hidden="1">#REF!</definedName>
    <definedName name="fifif" hidden="1">#REF!</definedName>
    <definedName name="FJDA" hidden="1">{"IGRONIC2",#N/A,FALSE,"IG fixed RONIC";"IGRONIC1",#N/A,FALSE,"IG fixed RONIC"}</definedName>
    <definedName name="fn">[22]Defaults!$B$40</definedName>
    <definedName name="fofo" localSheetId="1" hidden="1">#REF!</definedName>
    <definedName name="fofo" hidden="1">#REF!</definedName>
    <definedName name="ftkf" hidden="1">{"GROSS",#N/A,FALSE,"401C11"}</definedName>
    <definedName name="fuckoff" localSheetId="1" hidden="1">#REF!</definedName>
    <definedName name="fuckoff" hidden="1">#REF!</definedName>
    <definedName name="gfff" hidden="1">{"CHARGE",#N/A,FALSE,"401C11"}</definedName>
    <definedName name="ghj" hidden="1">{#N/A,#N/A,FALSE,"TMCOMP96";#N/A,#N/A,FALSE,"MAT96";#N/A,#N/A,FALSE,"FANDA96";#N/A,#N/A,FALSE,"INTRAN96";#N/A,#N/A,FALSE,"NAA9697";#N/A,#N/A,FALSE,"ECWEBB";#N/A,#N/A,FALSE,"MFT96";#N/A,#N/A,FALSE,"CTrecon"}</definedName>
    <definedName name="gross" hidden="1">{"GROSS",#N/A,FALSE,"401C11"}</definedName>
    <definedName name="gross1" hidden="1">{"GROSS",#N/A,FALSE,"401C11"}</definedName>
    <definedName name="hasdfjklhklj" hidden="1">{"NET",#N/A,FALSE,"401C11"}</definedName>
    <definedName name="Header1" localSheetId="1" hidden="1">IF(COUNTA(#REF!)=0,0,INDEX(#REF!,MATCH(ROW(#REF!),#REF!,TRUE)))+1</definedName>
    <definedName name="Header1" hidden="1">IF(COUNTA(#REF!)=0,0,INDEX(#REF!,MATCH(ROW(#REF!),#REF!,TRUE)))+1</definedName>
    <definedName name="help" hidden="1">{"CHARGE",#N/A,FALSE,"401C11"}</definedName>
    <definedName name="hghghhj" hidden="1">{"CHARGE",#N/A,FALSE,"401C11"}</definedName>
    <definedName name="HTML_CodePage" hidden="1">1252</definedName>
    <definedName name="HTML_Control" hidden="1">{"'Trust by name'!$A$6:$E$350","'Trust by name'!$A$1:$D$348"}</definedName>
    <definedName name="HTML_Control2" hidden="1">{"'Trust by name'!$A$6:$E$350","'Trust by name'!$A$1:$D$348"}</definedName>
    <definedName name="HTML_Description" hidden="1">""</definedName>
    <definedName name="HTML_Email" hidden="1">""</definedName>
    <definedName name="HTML_Header" hidden="1">"Trust by name"</definedName>
    <definedName name="HTML_LastUpdate" hidden="1">"22/03/2001"</definedName>
    <definedName name="HTML_LineAfter" hidden="1">FALSE</definedName>
    <definedName name="HTML_LineBefore" hidden="1">FALSE</definedName>
    <definedName name="HTML_Name" hidden="1">"OISIII"</definedName>
    <definedName name="HTML_OBDlg2" hidden="1">TRUE</definedName>
    <definedName name="HTML_OBDlg4" hidden="1">TRUE</definedName>
    <definedName name="HTML_OS" hidden="1">0</definedName>
    <definedName name="HTML_PathFile" hidden="1">"G:\ACTIVITY\HELP\DTPANIC\2001-02\MyHTML.htm"</definedName>
    <definedName name="HTML_Title" hidden="1">"Section 1"</definedName>
    <definedName name="ii" localSheetId="1" hidden="1">'[9]1.6 TRS Data'!#REF!</definedName>
    <definedName name="ii" hidden="1">'[9]1.6 TRS Data'!#REF!</definedName>
    <definedName name="JFDA" hidden="1">{"IGRONIC2",#N/A,FALSE,"IG fixed RONIC";"IGRONIC1",#N/A,FALSE,"IG fixed RONIC"}</definedName>
    <definedName name="JFDKA" hidden="1">{"IGRONIC2",#N/A,FALSE,"IG fixed RONIC";"IGRONIC1",#N/A,FALSE,"IG fixed RONIC"}</definedName>
    <definedName name="JFELL" localSheetId="1" hidden="1">#REF!</definedName>
    <definedName name="JFELL" hidden="1">#REF!</definedName>
    <definedName name="jhkgh" hidden="1">{#N/A,#N/A,FALSE,"TMCOMP96";#N/A,#N/A,FALSE,"MAT96";#N/A,#N/A,FALSE,"FANDA96";#N/A,#N/A,FALSE,"INTRAN96";#N/A,#N/A,FALSE,"NAA9697";#N/A,#N/A,FALSE,"ECWEBB";#N/A,#N/A,FALSE,"MFT96";#N/A,#N/A,FALSE,"CTrecon"}</definedName>
    <definedName name="jhkgh2" hidden="1">{#N/A,#N/A,FALSE,"TMCOMP96";#N/A,#N/A,FALSE,"MAT96";#N/A,#N/A,FALSE,"FANDA96";#N/A,#N/A,FALSE,"INTRAN96";#N/A,#N/A,FALSE,"NAA9697";#N/A,#N/A,FALSE,"ECWEBB";#N/A,#N/A,FALSE,"MFT96";#N/A,#N/A,FALSE,"CTrecon"}</definedName>
    <definedName name="l" localSheetId="1" hidden="1">'[9]1.6 TRS Data'!#REF!</definedName>
    <definedName name="l" hidden="1">'[9]1.6 TRS Data'!#REF!</definedName>
    <definedName name="ListOffset" hidden="1">1</definedName>
    <definedName name="matt" localSheetId="1" hidden="1">[16]Dnurse!#REF!</definedName>
    <definedName name="matt" hidden="1">[16]Dnurse!#REF!</definedName>
    <definedName name="matt1" localSheetId="1" hidden="1">[16]Dnurse!#REF!</definedName>
    <definedName name="matt1" hidden="1">[16]Dnurse!#REF!</definedName>
    <definedName name="matt2" localSheetId="1" hidden="1">[16]Dnurse!#REF!</definedName>
    <definedName name="matt2" hidden="1">[16]Dnurse!#REF!</definedName>
    <definedName name="mmm" localSheetId="1" hidden="1">'[9]1.6 TRS Data'!#REF!</definedName>
    <definedName name="mmm" hidden="1">'[9]1.6 TRS Data'!#REF!</definedName>
    <definedName name="nnn" localSheetId="1" hidden="1">'[9]1.6 TRS Data'!#REF!</definedName>
    <definedName name="nnn" hidden="1">'[9]1.6 TRS Data'!#REF!</definedName>
    <definedName name="no_idea_what_this_is" hidden="1">{"'Trust by name'!$A$6:$E$350","'Trust by name'!$A$1:$D$348"}</definedName>
    <definedName name="No_idea2" hidden="1">{"'Trust by name'!$A$6:$E$350","'Trust by name'!$A$1:$D$348"}</definedName>
    <definedName name="NOCONFLICT" hidden="1">{#N/A,#N/A,FALSE,"TMCOMP96";#N/A,#N/A,FALSE,"MAT96";#N/A,#N/A,FALSE,"FANDA96";#N/A,#N/A,FALSE,"INTRAN96";#N/A,#N/A,FALSE,"NAA9697";#N/A,#N/A,FALSE,"ECWEBB";#N/A,#N/A,FALSE,"MFT96";#N/A,#N/A,FALSE,"CTrecon"}</definedName>
    <definedName name="OISIII" localSheetId="1" hidden="1">#REF!</definedName>
    <definedName name="OISIII" hidden="1">#REF!</definedName>
    <definedName name="ooo" localSheetId="1" hidden="1">'[9]1.6 TRS Data'!#REF!</definedName>
    <definedName name="ooo" hidden="1">'[9]1.6 TRS Data'!#REF!</definedName>
    <definedName name="Option2" hidden="1">{#N/A,#N/A,FALSE,"TMCOMP96";#N/A,#N/A,FALSE,"MAT96";#N/A,#N/A,FALSE,"FANDA96";#N/A,#N/A,FALSE,"INTRAN96";#N/A,#N/A,FALSE,"NAA9697";#N/A,#N/A,FALSE,"ECWEBB";#N/A,#N/A,FALSE,"MFT96";#N/A,#N/A,FALSE,"CTrecon"}</definedName>
    <definedName name="PopCache_GL_INTERFACE_REFERENCE7" hidden="1">[23]PopCache!$A$1:$A$2</definedName>
    <definedName name="Population" localSheetId="1" hidden="1">#REF!</definedName>
    <definedName name="Population" hidden="1">#REF!</definedName>
    <definedName name="Profiles" localSheetId="1" hidden="1">#REF!</definedName>
    <definedName name="Profiles" hidden="1">#REF!</definedName>
    <definedName name="Projections" localSheetId="1" hidden="1">#REF!</definedName>
    <definedName name="Projections" hidden="1">#REF!</definedName>
    <definedName name="Pth">[22]Defaults!$B$48</definedName>
    <definedName name="qe" localSheetId="1" hidden="1">'[9]1.6 TRS Data'!#REF!</definedName>
    <definedName name="qe" hidden="1">'[9]1.6 TRS Data'!#REF!</definedName>
    <definedName name="range3" hidden="1">{"CHARGE",#N/A,FALSE,"401C11"}</definedName>
    <definedName name="Results" hidden="1">[24]UK99!$A$1:$A$1</definedName>
    <definedName name="rjd" hidden="1">{"CHARGE",#N/A,FALSE,"401C11"}</definedName>
    <definedName name="rjh" hidden="1">{"NET",#N/A,FALSE,"401C11"}</definedName>
    <definedName name="rytry" hidden="1">{"NET",#N/A,FALSE,"401C11"}</definedName>
    <definedName name="s" localSheetId="1" hidden="1">#REF!</definedName>
    <definedName name="s" hidden="1">#REF!</definedName>
    <definedName name="sdf" hidden="1">{#N/A,#N/A,FALSE,"TMCOMP96";#N/A,#N/A,FALSE,"MAT96";#N/A,#N/A,FALSE,"FANDA96";#N/A,#N/A,FALSE,"INTRAN96";#N/A,#N/A,FALSE,"NAA9697";#N/A,#N/A,FALSE,"ECWEBB";#N/A,#N/A,FALSE,"MFT96";#N/A,#N/A,FALSE,"CTrecon"}</definedName>
    <definedName name="sdff" hidden="1">{#N/A,#N/A,FALSE,"TMCOMP96";#N/A,#N/A,FALSE,"MAT96";#N/A,#N/A,FALSE,"FANDA96";#N/A,#N/A,FALSE,"INTRAN96";#N/A,#N/A,FALSE,"NAA9697";#N/A,#N/A,FALSE,"ECWEBB";#N/A,#N/A,FALSE,"MFT96";#N/A,#N/A,FALSE,"CTrecon"}</definedName>
    <definedName name="sdrj" hidden="1">{"CHARGE",#N/A,FALSE,"401C11"}</definedName>
    <definedName name="sdsds" localSheetId="1" hidden="1">#REF!</definedName>
    <definedName name="sdsds" hidden="1">#REF!</definedName>
    <definedName name="sfad" hidden="1">{#N/A,#N/A,FALSE,"TMCOMP96";#N/A,#N/A,FALSE,"MAT96";#N/A,#N/A,FALSE,"FANDA96";#N/A,#N/A,FALSE,"INTRAN96";#N/A,#N/A,FALSE,"NAA9697";#N/A,#N/A,FALSE,"ECWEBB";#N/A,#N/A,FALSE,"MFT96";#N/A,#N/A,FALSE,"CTrecon"}</definedName>
    <definedName name="srjdj" hidden="1">{"CHARGE",#N/A,FALSE,"401C11"}</definedName>
    <definedName name="Table3.4" hidden="1">{"CHARGE",#N/A,FALSE,"401C11"}</definedName>
    <definedName name="trggh" hidden="1">{#N/A,#N/A,FALSE,"TMCOMP96";#N/A,#N/A,FALSE,"MAT96";#N/A,#N/A,FALSE,"FANDA96";#N/A,#N/A,FALSE,"INTRAN96";#N/A,#N/A,FALSE,"NAA9697";#N/A,#N/A,FALSE,"ECWEBB";#N/A,#N/A,FALSE,"MFT96";#N/A,#N/A,FALSE,"CTrecon"}</definedName>
    <definedName name="vvv" localSheetId="1" hidden="1">'[9]1.6 TRS Data'!#REF!</definedName>
    <definedName name="vvv" hidden="1">'[9]1.6 TRS Data'!#REF!</definedName>
    <definedName name="w" localSheetId="1" hidden="1">'[9]1.6 TRS Data'!#REF!</definedName>
    <definedName name="w" hidden="1">'[9]1.6 TRS Data'!#REF!</definedName>
    <definedName name="wert" hidden="1">{"GROSS",#N/A,FALSE,"401C11"}</definedName>
    <definedName name="wombat" localSheetId="1" hidden="1">#REF!</definedName>
    <definedName name="wombat" hidden="1">#REF!</definedName>
    <definedName name="wrn.CHARGE." hidden="1">{"CHARGE",#N/A,FALSE,"401C11"}</definedName>
    <definedName name="wrn.GROSS." hidden="1">{"GROSS",#N/A,FALSE,"401C11"}</definedName>
    <definedName name="wrn.IGRONICbasicdata." hidden="1">{"IGRONIC2",#N/A,FALSE,"IG fixed RONIC";"IGRONIC1",#N/A,FALSE,"IG fixed RONIC"}</definedName>
    <definedName name="wrn.IGRONICbasicdata2" hidden="1">{"IGRONIC2",#N/A,FALSE,"IG fixed RONIC";"IGRONIC1",#N/A,FALSE,"IG fixed RONIC"}</definedName>
    <definedName name="wrn.NET." hidden="1">{"NET",#N/A,FALSE,"401C11"}</definedName>
    <definedName name="wrn.TMCOMP." hidden="1">{#N/A,#N/A,FALSE,"TMCOMP96";#N/A,#N/A,FALSE,"MAT96";#N/A,#N/A,FALSE,"FANDA96";#N/A,#N/A,FALSE,"INTRAN96";#N/A,#N/A,FALSE,"NAA9697";#N/A,#N/A,FALSE,"ECWEBB";#N/A,#N/A,FALSE,"MFT96";#N/A,#N/A,FALSE,"CTrecon"}</definedName>
    <definedName name="xxx" hidden="1">{"CHARGE",#N/A,FALSE,"401C11"}</definedName>
    <definedName name="yyy" hidden="1">{"GROSS",#N/A,FALSE,"401C11"}</definedName>
    <definedName name="z" localSheetId="1" hidden="1">'[9]1.6 TRS Data'!#REF!</definedName>
    <definedName name="z" hidden="1">'[9]1.6 TRS Data'!#REF!</definedName>
    <definedName name="zujd" hidden="1">{"CHARGE",#N/A,FALSE,"401C11"}</definedName>
    <definedName name="zzz" hidden="1">{"NET",#N/A,FALSE,"401C11"}</definedName>
  </definedNames>
  <calcPr calcId="191028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1" i="2" l="1"/>
  <c r="F11" i="2" s="1"/>
  <c r="E10" i="2"/>
  <c r="F10" i="2" s="1"/>
  <c r="E9" i="2"/>
  <c r="F9" i="2" s="1"/>
  <c r="E8" i="2"/>
  <c r="F8" i="2" s="1"/>
  <c r="K13" i="1" l="1"/>
  <c r="L13" i="1" s="1"/>
  <c r="K12" i="1"/>
  <c r="L12" i="1" s="1"/>
  <c r="K11" i="1"/>
  <c r="L11" i="1" s="1"/>
  <c r="K10" i="1"/>
  <c r="L10" i="1" s="1"/>
  <c r="K9" i="1"/>
  <c r="L9" i="1" s="1"/>
  <c r="E13" i="1"/>
  <c r="F13" i="1" s="1"/>
  <c r="E12" i="1"/>
  <c r="F12" i="1" s="1"/>
  <c r="E11" i="1"/>
  <c r="F11" i="1" s="1"/>
  <c r="E10" i="1"/>
  <c r="F10" i="1" s="1"/>
  <c r="E9" i="1"/>
  <c r="F9" i="1" s="1"/>
  <c r="F100" i="3" l="1"/>
  <c r="E100" i="3"/>
  <c r="F97" i="3"/>
  <c r="E97" i="3"/>
  <c r="E94" i="3"/>
  <c r="E93" i="3"/>
  <c r="E92" i="3"/>
  <c r="E88" i="3"/>
  <c r="E87" i="3"/>
  <c r="E86" i="3"/>
  <c r="E85" i="3"/>
  <c r="E84" i="3"/>
  <c r="E83" i="3"/>
  <c r="E82" i="3"/>
  <c r="E81" i="3"/>
  <c r="E80" i="3"/>
  <c r="E79" i="3"/>
  <c r="E78" i="3"/>
  <c r="E77" i="3"/>
  <c r="E76" i="3"/>
  <c r="E75" i="3"/>
  <c r="E74" i="3"/>
  <c r="E73" i="3"/>
  <c r="E72" i="3"/>
  <c r="E71" i="3"/>
  <c r="E70" i="3"/>
  <c r="E69" i="3"/>
  <c r="E68" i="3"/>
  <c r="E67" i="3"/>
  <c r="E66" i="3"/>
  <c r="E64" i="3"/>
  <c r="E61" i="3"/>
  <c r="E60" i="3"/>
  <c r="E59" i="3"/>
  <c r="E58" i="3"/>
  <c r="E57" i="3"/>
  <c r="E56" i="3"/>
  <c r="E55" i="3"/>
  <c r="E54" i="3"/>
  <c r="E53" i="3"/>
  <c r="E52" i="3"/>
  <c r="E51" i="3"/>
  <c r="E50" i="3"/>
  <c r="E49" i="3"/>
  <c r="E48" i="3"/>
  <c r="E47" i="3"/>
  <c r="E42" i="3"/>
  <c r="E38" i="3"/>
  <c r="E37" i="3"/>
  <c r="E36" i="3"/>
  <c r="E35" i="3"/>
  <c r="E31" i="3"/>
  <c r="E30" i="3"/>
  <c r="F102" i="3"/>
  <c r="E29" i="3"/>
  <c r="E28" i="3"/>
  <c r="E27" i="3"/>
  <c r="E26" i="3"/>
  <c r="E25" i="3"/>
  <c r="E24" i="3"/>
  <c r="E21" i="3"/>
  <c r="E20" i="3"/>
  <c r="E19" i="3"/>
  <c r="D18" i="3"/>
  <c r="E18" i="3" s="1"/>
  <c r="E13" i="3"/>
  <c r="E9" i="3"/>
  <c r="D5" i="3"/>
  <c r="D102" i="3" s="1"/>
  <c r="C5" i="3"/>
  <c r="C102" i="3" s="1"/>
  <c r="D7" i="2"/>
  <c r="D12" i="2" s="1"/>
  <c r="J8" i="1" l="1"/>
  <c r="D8" i="1"/>
  <c r="D14" i="1" s="1"/>
  <c r="C8" i="1"/>
  <c r="E8" i="1" s="1"/>
  <c r="F8" i="1" s="1"/>
  <c r="C7" i="2"/>
  <c r="C12" i="2" s="1"/>
  <c r="E5" i="3"/>
  <c r="E65" i="3"/>
  <c r="I8" i="1"/>
  <c r="K8" i="1" s="1"/>
  <c r="L8" i="1" s="1"/>
  <c r="E7" i="2" l="1"/>
  <c r="F7" i="2" s="1"/>
  <c r="E12" i="2"/>
  <c r="F12" i="2" s="1"/>
  <c r="J14" i="1"/>
  <c r="I14" i="1"/>
  <c r="K14" i="1" s="1"/>
  <c r="L14" i="1" s="1"/>
  <c r="E102" i="3"/>
  <c r="C14" i="1"/>
  <c r="E14" i="1" s="1"/>
  <c r="F14" i="1" s="1"/>
</calcChain>
</file>

<file path=xl/sharedStrings.xml><?xml version="1.0" encoding="utf-8"?>
<sst xmlns="http://schemas.openxmlformats.org/spreadsheetml/2006/main" count="225" uniqueCount="147">
  <si>
    <t>TABLE A (i) DEPARTMENTAL EXPENDITURE LIMITS</t>
  </si>
  <si>
    <t>Subhead</t>
  </si>
  <si>
    <t>Description</t>
  </si>
  <si>
    <t>Resource</t>
  </si>
  <si>
    <t>Capital</t>
  </si>
  <si>
    <t>2019-20 Supple- mentary Estimate</t>
  </si>
  <si>
    <t>2019-20 
Main Estimate</t>
  </si>
  <si>
    <t>Change from
Main Estimate</t>
  </si>
  <si>
    <t>See Note 2.1</t>
  </si>
  <si>
    <t>See Note 2.2</t>
  </si>
  <si>
    <t>£m</t>
  </si>
  <si>
    <t>%</t>
  </si>
  <si>
    <t>A</t>
  </si>
  <si>
    <t>NHS Commissioning Board (known as NHS England) net expenditure</t>
  </si>
  <si>
    <t>B</t>
  </si>
  <si>
    <t>NHS Providers</t>
  </si>
  <si>
    <t>J</t>
  </si>
  <si>
    <t>NHS Commissioning Board (known as NHS England) net expenditure financed from National Insurance Contributions</t>
  </si>
  <si>
    <t>Sub Total - NHS</t>
  </si>
  <si>
    <t>c)</t>
  </si>
  <si>
    <t>C</t>
  </si>
  <si>
    <t>DHSC programme and admin expenditure</t>
  </si>
  <si>
    <t>a)</t>
  </si>
  <si>
    <t>d)</t>
  </si>
  <si>
    <t>D</t>
  </si>
  <si>
    <t>Local Authorities (Public Health)</t>
  </si>
  <si>
    <t/>
  </si>
  <si>
    <t>E</t>
  </si>
  <si>
    <t>Public Health England (Executive Agency)</t>
  </si>
  <si>
    <t>F</t>
  </si>
  <si>
    <t>Health Education England</t>
  </si>
  <si>
    <t>G, H &amp; I</t>
  </si>
  <si>
    <t>Special Health Authorities, NDPB's and ALB's and Other Bodies</t>
  </si>
  <si>
    <t>b)</t>
  </si>
  <si>
    <t>TOTAL (Voted and Non Voted)</t>
  </si>
  <si>
    <t xml:space="preserve"> TABLE A (ii) AME BUDGETS</t>
  </si>
  <si>
    <t>See Note 2.3</t>
  </si>
  <si>
    <t>K</t>
  </si>
  <si>
    <t>L</t>
  </si>
  <si>
    <t>M</t>
  </si>
  <si>
    <t>f)</t>
  </si>
  <si>
    <t>N</t>
  </si>
  <si>
    <t>O</t>
  </si>
  <si>
    <t>P, Q &amp; R</t>
  </si>
  <si>
    <t>TABLE B:  HOW DEL FUNDING PLANS FOR 2019-20 HAVE ALTERED SINCE SPENDING REVIEW 2015</t>
  </si>
  <si>
    <t>Admin</t>
  </si>
  <si>
    <t>Programme</t>
  </si>
  <si>
    <t>Resource DEL Total</t>
  </si>
  <si>
    <t>Capital DEL</t>
  </si>
  <si>
    <t>DEL Baseline for SR2015 (2015-16)</t>
  </si>
  <si>
    <t>Additional, new money awarded since SR15</t>
  </si>
  <si>
    <t>Spring Budget 2017</t>
  </si>
  <si>
    <t>Mental Health - Midlands Engine Fund</t>
  </si>
  <si>
    <t>Sustainability and Transformation Partnerships</t>
  </si>
  <si>
    <t>Autumn Budget 2017</t>
  </si>
  <si>
    <t xml:space="preserve">Revenue </t>
  </si>
  <si>
    <t>Carter Efficiency programmes</t>
  </si>
  <si>
    <t>Autumn Budget 2018</t>
  </si>
  <si>
    <t>Long Term Plan (including Agenda for Change)</t>
  </si>
  <si>
    <t>Pensions</t>
  </si>
  <si>
    <t>Reduction to non-NHS</t>
  </si>
  <si>
    <t>Public Health England Business Rates Reduction</t>
  </si>
  <si>
    <t>Reserve Claim</t>
  </si>
  <si>
    <t>Reserve funding to cover unforeseen in-year pressures</t>
  </si>
  <si>
    <t>Personal Injury Discount Rate</t>
  </si>
  <si>
    <t>Immigration Health Surcharge for 2018-19</t>
  </si>
  <si>
    <t>EU Exit</t>
  </si>
  <si>
    <t>LIBOR grants</t>
  </si>
  <si>
    <t>August Announcement</t>
  </si>
  <si>
    <t>20 Hospital Upgrades</t>
  </si>
  <si>
    <t>Additional Diagnostics Funding</t>
  </si>
  <si>
    <t>Funding transfers (to)/from Other Government Departments</t>
  </si>
  <si>
    <t>Government Department</t>
  </si>
  <si>
    <t>2016-17</t>
  </si>
  <si>
    <t>Fruit and Veg Scheme</t>
  </si>
  <si>
    <t>DfE</t>
  </si>
  <si>
    <t>Official Development Assistance</t>
  </si>
  <si>
    <t>DfID</t>
  </si>
  <si>
    <t>Out of Hours</t>
  </si>
  <si>
    <t>MoD</t>
  </si>
  <si>
    <t>Platform Charges</t>
  </si>
  <si>
    <t>FCO</t>
  </si>
  <si>
    <t>Official Development Assistance - Fleming Fund</t>
  </si>
  <si>
    <t>2018-19</t>
  </si>
  <si>
    <t>Overseas Platform Charges</t>
  </si>
  <si>
    <t>Accelerated Access Review</t>
  </si>
  <si>
    <t>BEIS</t>
  </si>
  <si>
    <t>UK-FR Genomics</t>
  </si>
  <si>
    <t>2019-20 Main Estimate</t>
  </si>
  <si>
    <t>Immigration Health Surcharge</t>
  </si>
  <si>
    <t>HO</t>
  </si>
  <si>
    <t>War Pensions</t>
  </si>
  <si>
    <t>Improving Access to Psychologial Therapies Employment Advisers</t>
  </si>
  <si>
    <t>DWP</t>
  </si>
  <si>
    <t>Healthcare in Immigration Centres</t>
  </si>
  <si>
    <t>Work Health Unit Health Led Trials</t>
  </si>
  <si>
    <t>National Cyber Security Programme</t>
  </si>
  <si>
    <t>CO</t>
  </si>
  <si>
    <t>Conflict Stability &amp; Security Fund - UK Overseas Territories</t>
  </si>
  <si>
    <t>Individual Placement and Support (IPS Grow)</t>
  </si>
  <si>
    <t>Transfer of funding to HMT</t>
  </si>
  <si>
    <t>HMT</t>
  </si>
  <si>
    <t>Innovation Fund (Joint Work and Health Unit)</t>
  </si>
  <si>
    <t>Loneliness Strategy</t>
  </si>
  <si>
    <t>DCMS</t>
  </si>
  <si>
    <t>CT Accelerator Fund (Single Intelligence Account)</t>
  </si>
  <si>
    <t>One HMG Platform Changes</t>
  </si>
  <si>
    <t>Deaths in Custody</t>
  </si>
  <si>
    <t>MoJ</t>
  </si>
  <si>
    <t>2019-20 Supplementary Estimate</t>
  </si>
  <si>
    <t>Centralisation of Special Advisors pay within Cabinet Office</t>
  </si>
  <si>
    <t>Justice Impact Test 324</t>
  </si>
  <si>
    <t>MOJ</t>
  </si>
  <si>
    <t>Civil Service Live</t>
  </si>
  <si>
    <t>Transfer of funding to HM Treasury</t>
  </si>
  <si>
    <t>Medical school expansion</t>
  </si>
  <si>
    <t>Transfer to Devolved Administrations - HIV Infected Blood</t>
  </si>
  <si>
    <t>Scotland</t>
  </si>
  <si>
    <t>Wales</t>
  </si>
  <si>
    <t>NI</t>
  </si>
  <si>
    <t>Outsourcing Playbook</t>
  </si>
  <si>
    <t>Civil Service Group for the Better Information for Better Government programme</t>
  </si>
  <si>
    <t>Employment advisers (EA's) in IAPT Pilot</t>
  </si>
  <si>
    <t>IPS Growth</t>
  </si>
  <si>
    <t>HMT Charges and Rebates Scheme</t>
  </si>
  <si>
    <t>Healthy London</t>
  </si>
  <si>
    <t>Integrated Activity Fund</t>
  </si>
  <si>
    <t>CSSF (Conflict Stability &amp; Security Fund) - UK Overseas Territories</t>
  </si>
  <si>
    <t>CSSF (Conflict Stability &amp; Security Fund) - Time to Change</t>
  </si>
  <si>
    <t>EU Exit Comms - Adult Social Care</t>
  </si>
  <si>
    <t>National Cyber Security Programme (NCSP)</t>
  </si>
  <si>
    <t>Improved Speech and Language Training for Disadvantaged Children</t>
  </si>
  <si>
    <t>NI Abortion Services</t>
  </si>
  <si>
    <t>GEO</t>
  </si>
  <si>
    <t>5G Ambulance Project</t>
  </si>
  <si>
    <t>Forecast overage payment - Homes England</t>
  </si>
  <si>
    <t>MHCLG</t>
  </si>
  <si>
    <t>Ambulance Radio Programme</t>
  </si>
  <si>
    <t>HMT Funding Changes</t>
  </si>
  <si>
    <t>Pensions funding (additional)</t>
  </si>
  <si>
    <t>Other</t>
  </si>
  <si>
    <t>EU Exit (as per Ministerial statement on 18/12/18)</t>
  </si>
  <si>
    <t>Budget Switches</t>
  </si>
  <si>
    <t>Capital to Revenue Switch</t>
  </si>
  <si>
    <t>Budget Adjustments</t>
  </si>
  <si>
    <t>R&amp;D ESA 10</t>
  </si>
  <si>
    <t>2019-20 Main Estimates DEL Totals as at April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</si>
</sst>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;[Red]\(#,##0\)"/>
    <numFmt numFmtId="165" formatCode="#,##0.0;[Red]\(#,##0.0\)"/>
    <numFmt numFmtId="166" formatCode="#,##0.00;[Red]\(#,##0.00\)"/>
    <numFmt numFmtId="167" formatCode="#,##0.000;[Red]\(#,##0.000\)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sz val="11"/>
      <color rgb="FFFF000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i/>
      <u/>
      <sz val="11"/>
      <color theme="1"/>
      <name val="Arial"/>
      <family val="2"/>
    </font>
    <font>
      <u/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0">
    <xf numFmtId="0" fontId="0" fillId="0" borderId="0" xfId="0"/>
    <xf numFmtId="164" fontId="2" fillId="0" borderId="0" xfId="0" applyNumberFormat="1" applyFont="1" applyAlignment="1">
      <alignment horizontal="left" vertical="center"/>
    </xf>
    <xf numFmtId="164" fontId="3" fillId="0" borderId="0" xfId="0" applyNumberFormat="1" applyFont="1"/>
    <xf numFmtId="164" fontId="3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center"/>
    </xf>
    <xf numFmtId="164" fontId="2" fillId="3" borderId="2" xfId="0" applyNumberFormat="1" applyFont="1" applyFill="1" applyBorder="1" applyAlignment="1">
      <alignment vertical="center" wrapText="1"/>
    </xf>
    <xf numFmtId="164" fontId="4" fillId="2" borderId="1" xfId="0" applyNumberFormat="1" applyFont="1" applyFill="1" applyBorder="1" applyAlignment="1">
      <alignment horizontal="right" vertical="center" wrapText="1"/>
    </xf>
    <xf numFmtId="164" fontId="4" fillId="2" borderId="1" xfId="0" applyNumberFormat="1" applyFont="1" applyFill="1" applyBorder="1" applyAlignment="1">
      <alignment horizontal="right"/>
    </xf>
    <xf numFmtId="164" fontId="2" fillId="3" borderId="2" xfId="0" applyNumberFormat="1" applyFont="1" applyFill="1" applyBorder="1"/>
    <xf numFmtId="164" fontId="3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vertical="center" wrapText="1"/>
    </xf>
    <xf numFmtId="165" fontId="3" fillId="0" borderId="1" xfId="0" applyNumberFormat="1" applyFont="1" applyBorder="1" applyAlignment="1">
      <alignment horizontal="right" vertical="center" wrapText="1"/>
    </xf>
    <xf numFmtId="165" fontId="3" fillId="0" borderId="1" xfId="0" applyNumberFormat="1" applyFont="1" applyBorder="1" applyAlignment="1">
      <alignment vertical="center" wrapText="1"/>
    </xf>
    <xf numFmtId="9" fontId="3" fillId="0" borderId="1" xfId="1" applyFont="1" applyBorder="1" applyAlignment="1">
      <alignment vertical="center" wrapText="1"/>
    </xf>
    <xf numFmtId="164" fontId="3" fillId="3" borderId="0" xfId="0" applyNumberFormat="1" applyFont="1" applyFill="1" applyAlignment="1">
      <alignment vertical="center" wrapText="1"/>
    </xf>
    <xf numFmtId="9" fontId="3" fillId="0" borderId="1" xfId="1" applyFont="1" applyBorder="1" applyAlignment="1">
      <alignment horizontal="right" vertical="center" wrapText="1"/>
    </xf>
    <xf numFmtId="165" fontId="2" fillId="4" borderId="1" xfId="0" applyNumberFormat="1" applyFont="1" applyFill="1" applyBorder="1" applyAlignment="1">
      <alignment horizontal="right" vertical="center" wrapText="1"/>
    </xf>
    <xf numFmtId="164" fontId="2" fillId="3" borderId="0" xfId="0" applyNumberFormat="1" applyFont="1" applyFill="1" applyAlignment="1">
      <alignment vertical="center" wrapText="1"/>
    </xf>
    <xf numFmtId="164" fontId="3" fillId="4" borderId="1" xfId="0" applyNumberFormat="1" applyFont="1" applyFill="1" applyBorder="1" applyAlignment="1">
      <alignment horizontal="center" vertical="center" wrapText="1"/>
    </xf>
    <xf numFmtId="165" fontId="2" fillId="5" borderId="1" xfId="0" applyNumberFormat="1" applyFont="1" applyFill="1" applyBorder="1" applyAlignment="1">
      <alignment horizontal="right" wrapText="1"/>
    </xf>
    <xf numFmtId="165" fontId="2" fillId="5" borderId="1" xfId="0" applyNumberFormat="1" applyFont="1" applyFill="1" applyBorder="1" applyAlignment="1">
      <alignment vertical="center" wrapText="1"/>
    </xf>
    <xf numFmtId="9" fontId="2" fillId="5" borderId="1" xfId="1" applyFont="1" applyFill="1" applyBorder="1" applyAlignment="1">
      <alignment vertical="center" wrapText="1"/>
    </xf>
    <xf numFmtId="164" fontId="2" fillId="5" borderId="1" xfId="0" applyNumberFormat="1" applyFont="1" applyFill="1" applyBorder="1" applyAlignment="1">
      <alignment horizontal="center" wrapText="1"/>
    </xf>
    <xf numFmtId="164" fontId="2" fillId="3" borderId="0" xfId="0" applyNumberFormat="1" applyFont="1" applyFill="1" applyAlignment="1">
      <alignment wrapText="1"/>
    </xf>
    <xf numFmtId="9" fontId="2" fillId="5" borderId="1" xfId="1" applyFont="1" applyFill="1" applyBorder="1" applyAlignment="1">
      <alignment horizontal="right" vertical="center" wrapText="1"/>
    </xf>
    <xf numFmtId="164" fontId="3" fillId="0" borderId="0" xfId="0" applyNumberFormat="1" applyFont="1" applyFill="1"/>
    <xf numFmtId="165" fontId="2" fillId="6" borderId="1" xfId="0" applyNumberFormat="1" applyFont="1" applyFill="1" applyBorder="1" applyAlignment="1">
      <alignment horizontal="right" vertical="center" wrapText="1"/>
    </xf>
    <xf numFmtId="165" fontId="3" fillId="6" borderId="1" xfId="0" applyNumberFormat="1" applyFont="1" applyFill="1" applyBorder="1" applyAlignment="1">
      <alignment vertical="center" wrapText="1"/>
    </xf>
    <xf numFmtId="9" fontId="3" fillId="6" borderId="1" xfId="1" applyFont="1" applyFill="1" applyBorder="1" applyAlignment="1">
      <alignment vertical="center" wrapText="1"/>
    </xf>
    <xf numFmtId="164" fontId="3" fillId="6" borderId="1" xfId="0" applyNumberFormat="1" applyFont="1" applyFill="1" applyBorder="1" applyAlignment="1">
      <alignment horizontal="center" vertical="center" wrapText="1"/>
    </xf>
    <xf numFmtId="9" fontId="3" fillId="6" borderId="1" xfId="1" applyFont="1" applyFill="1" applyBorder="1" applyAlignment="1">
      <alignment horizontal="right" vertical="center" wrapText="1"/>
    </xf>
    <xf numFmtId="164" fontId="3" fillId="0" borderId="7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vertical="center" wrapText="1"/>
    </xf>
    <xf numFmtId="164" fontId="3" fillId="0" borderId="6" xfId="0" applyNumberFormat="1" applyFont="1" applyBorder="1" applyAlignment="1">
      <alignment vertical="center" wrapText="1"/>
    </xf>
    <xf numFmtId="164" fontId="3" fillId="5" borderId="1" xfId="0" applyNumberFormat="1" applyFont="1" applyFill="1" applyBorder="1" applyAlignment="1">
      <alignment horizontal="center" wrapText="1"/>
    </xf>
    <xf numFmtId="164" fontId="5" fillId="0" borderId="0" xfId="0" applyNumberFormat="1" applyFont="1" applyAlignment="1">
      <alignment horizontal="center" vertical="center"/>
    </xf>
    <xf numFmtId="164" fontId="5" fillId="0" borderId="0" xfId="0" applyNumberFormat="1" applyFont="1"/>
    <xf numFmtId="164" fontId="5" fillId="0" borderId="0" xfId="0" applyNumberFormat="1" applyFont="1" applyAlignment="1">
      <alignment horizontal="right"/>
    </xf>
    <xf numFmtId="164" fontId="5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center" vertical="center"/>
    </xf>
    <xf numFmtId="165" fontId="2" fillId="4" borderId="1" xfId="0" applyNumberFormat="1" applyFont="1" applyFill="1" applyBorder="1" applyAlignment="1">
      <alignment vertical="center" wrapText="1"/>
    </xf>
    <xf numFmtId="9" fontId="2" fillId="4" borderId="1" xfId="1" applyFont="1" applyFill="1" applyBorder="1" applyAlignment="1">
      <alignment vertical="center" wrapText="1"/>
    </xf>
    <xf numFmtId="166" fontId="2" fillId="0" borderId="0" xfId="0" applyNumberFormat="1" applyFont="1"/>
    <xf numFmtId="166" fontId="2" fillId="0" borderId="0" xfId="0" applyNumberFormat="1" applyFont="1" applyAlignment="1">
      <alignment horizontal="center" vertical="center" wrapText="1"/>
    </xf>
    <xf numFmtId="165" fontId="3" fillId="0" borderId="0" xfId="0" applyNumberFormat="1" applyFont="1"/>
    <xf numFmtId="166" fontId="3" fillId="0" borderId="0" xfId="0" applyNumberFormat="1" applyFont="1"/>
    <xf numFmtId="165" fontId="4" fillId="2" borderId="1" xfId="0" applyNumberFormat="1" applyFont="1" applyFill="1" applyBorder="1" applyAlignment="1">
      <alignment horizontal="right" vertical="center" wrapText="1"/>
    </xf>
    <xf numFmtId="165" fontId="4" fillId="2" borderId="1" xfId="0" applyNumberFormat="1" applyFont="1" applyFill="1" applyBorder="1" applyAlignment="1">
      <alignment horizontal="right"/>
    </xf>
    <xf numFmtId="166" fontId="3" fillId="0" borderId="1" xfId="0" applyNumberFormat="1" applyFont="1" applyBorder="1"/>
    <xf numFmtId="166" fontId="3" fillId="0" borderId="1" xfId="0" applyNumberFormat="1" applyFont="1" applyBorder="1" applyAlignment="1">
      <alignment horizontal="center" vertical="center" wrapText="1"/>
    </xf>
    <xf numFmtId="165" fontId="3" fillId="0" borderId="1" xfId="0" applyNumberFormat="1" applyFont="1" applyBorder="1"/>
    <xf numFmtId="166" fontId="3" fillId="0" borderId="3" xfId="0" applyNumberFormat="1" applyFont="1" applyBorder="1"/>
    <xf numFmtId="166" fontId="3" fillId="0" borderId="5" xfId="0" applyNumberFormat="1" applyFont="1" applyBorder="1" applyAlignment="1">
      <alignment horizontal="center" vertical="center" wrapText="1"/>
    </xf>
    <xf numFmtId="165" fontId="3" fillId="0" borderId="5" xfId="0" applyNumberFormat="1" applyFont="1" applyBorder="1"/>
    <xf numFmtId="165" fontId="3" fillId="0" borderId="4" xfId="0" applyNumberFormat="1" applyFont="1" applyBorder="1"/>
    <xf numFmtId="166" fontId="6" fillId="4" borderId="1" xfId="0" applyNumberFormat="1" applyFont="1" applyFill="1" applyBorder="1" applyAlignment="1">
      <alignment vertical="center"/>
    </xf>
    <xf numFmtId="166" fontId="7" fillId="4" borderId="1" xfId="0" applyNumberFormat="1" applyFont="1" applyFill="1" applyBorder="1" applyAlignment="1">
      <alignment horizontal="center" vertical="center" wrapText="1"/>
    </xf>
    <xf numFmtId="165" fontId="7" fillId="4" borderId="3" xfId="0" applyNumberFormat="1" applyFont="1" applyFill="1" applyBorder="1" applyAlignment="1">
      <alignment vertical="center"/>
    </xf>
    <xf numFmtId="165" fontId="7" fillId="4" borderId="5" xfId="0" applyNumberFormat="1" applyFont="1" applyFill="1" applyBorder="1" applyAlignment="1">
      <alignment vertical="center"/>
    </xf>
    <xf numFmtId="165" fontId="7" fillId="4" borderId="4" xfId="0" applyNumberFormat="1" applyFont="1" applyFill="1" applyBorder="1" applyAlignment="1">
      <alignment vertical="center"/>
    </xf>
    <xf numFmtId="166" fontId="3" fillId="0" borderId="0" xfId="0" applyNumberFormat="1" applyFont="1" applyAlignment="1">
      <alignment vertical="center"/>
    </xf>
    <xf numFmtId="166" fontId="8" fillId="0" borderId="1" xfId="0" applyNumberFormat="1" applyFont="1" applyBorder="1" applyAlignment="1">
      <alignment horizontal="left" indent="1"/>
    </xf>
    <xf numFmtId="166" fontId="9" fillId="0" borderId="1" xfId="0" applyNumberFormat="1" applyFont="1" applyBorder="1" applyAlignment="1">
      <alignment horizontal="center" vertical="center" wrapText="1"/>
    </xf>
    <xf numFmtId="166" fontId="3" fillId="0" borderId="8" xfId="0" applyNumberFormat="1" applyFont="1" applyBorder="1" applyAlignment="1">
      <alignment horizontal="left" indent="1"/>
    </xf>
    <xf numFmtId="166" fontId="3" fillId="0" borderId="8" xfId="0" applyNumberFormat="1" applyFont="1" applyBorder="1" applyAlignment="1">
      <alignment horizontal="center" vertical="center" wrapText="1"/>
    </xf>
    <xf numFmtId="165" fontId="3" fillId="0" borderId="8" xfId="0" applyNumberFormat="1" applyFont="1" applyBorder="1"/>
    <xf numFmtId="166" fontId="3" fillId="0" borderId="9" xfId="0" applyNumberFormat="1" applyFont="1" applyBorder="1" applyAlignment="1">
      <alignment horizontal="left" indent="1"/>
    </xf>
    <xf numFmtId="166" fontId="3" fillId="0" borderId="9" xfId="0" applyNumberFormat="1" applyFont="1" applyBorder="1" applyAlignment="1">
      <alignment horizontal="center" vertical="center" wrapText="1"/>
    </xf>
    <xf numFmtId="165" fontId="3" fillId="0" borderId="9" xfId="0" applyNumberFormat="1" applyFont="1" applyBorder="1"/>
    <xf numFmtId="166" fontId="3" fillId="0" borderId="10" xfId="0" applyNumberFormat="1" applyFont="1" applyBorder="1" applyAlignment="1">
      <alignment horizontal="left" indent="1"/>
    </xf>
    <xf numFmtId="166" fontId="3" fillId="0" borderId="10" xfId="0" applyNumberFormat="1" applyFont="1" applyBorder="1" applyAlignment="1">
      <alignment horizontal="center" vertical="center" wrapText="1"/>
    </xf>
    <xf numFmtId="165" fontId="3" fillId="0" borderId="10" xfId="0" applyNumberFormat="1" applyFont="1" applyBorder="1"/>
    <xf numFmtId="166" fontId="3" fillId="0" borderId="2" xfId="0" applyNumberFormat="1" applyFont="1" applyBorder="1" applyAlignment="1">
      <alignment horizontal="left" indent="1"/>
    </xf>
    <xf numFmtId="166" fontId="3" fillId="0" borderId="7" xfId="0" applyNumberFormat="1" applyFont="1" applyBorder="1" applyAlignment="1">
      <alignment horizontal="left" indent="1"/>
    </xf>
    <xf numFmtId="166" fontId="3" fillId="0" borderId="11" xfId="0" applyNumberFormat="1" applyFont="1" applyBorder="1" applyAlignment="1">
      <alignment horizontal="left" indent="1"/>
    </xf>
    <xf numFmtId="166" fontId="3" fillId="0" borderId="11" xfId="0" applyNumberFormat="1" applyFont="1" applyBorder="1" applyAlignment="1">
      <alignment horizontal="center" vertical="center" wrapText="1"/>
    </xf>
    <xf numFmtId="165" fontId="3" fillId="0" borderId="11" xfId="0" applyNumberFormat="1" applyFont="1" applyBorder="1"/>
    <xf numFmtId="166" fontId="8" fillId="0" borderId="3" xfId="0" applyNumberFormat="1" applyFont="1" applyBorder="1" applyAlignment="1">
      <alignment horizontal="left" indent="1"/>
    </xf>
    <xf numFmtId="166" fontId="9" fillId="0" borderId="5" xfId="0" applyNumberFormat="1" applyFont="1" applyBorder="1" applyAlignment="1">
      <alignment horizontal="center" vertical="center" wrapText="1"/>
    </xf>
    <xf numFmtId="166" fontId="3" fillId="0" borderId="1" xfId="0" applyNumberFormat="1" applyFont="1" applyBorder="1" applyAlignment="1">
      <alignment horizontal="left" indent="1"/>
    </xf>
    <xf numFmtId="166" fontId="3" fillId="0" borderId="1" xfId="0" applyNumberFormat="1" applyFont="1" applyBorder="1" applyAlignment="1">
      <alignment horizontal="left" wrapText="1" indent="1"/>
    </xf>
    <xf numFmtId="165" fontId="3" fillId="0" borderId="1" xfId="0" applyNumberFormat="1" applyFont="1" applyBorder="1" applyAlignment="1">
      <alignment horizontal="left" vertical="center" wrapText="1" indent="1"/>
    </xf>
    <xf numFmtId="166" fontId="3" fillId="0" borderId="0" xfId="0" applyNumberFormat="1" applyFont="1" applyAlignment="1">
      <alignment horizontal="left" wrapText="1" indent="1"/>
    </xf>
    <xf numFmtId="165" fontId="3" fillId="0" borderId="1" xfId="0" applyNumberFormat="1" applyFont="1" applyBorder="1" applyAlignment="1">
      <alignment vertical="center"/>
    </xf>
    <xf numFmtId="165" fontId="3" fillId="0" borderId="1" xfId="0" applyNumberFormat="1" applyFont="1" applyBorder="1" applyAlignment="1">
      <alignment horizontal="right"/>
    </xf>
    <xf numFmtId="166" fontId="3" fillId="0" borderId="1" xfId="0" applyNumberFormat="1" applyFont="1" applyFill="1" applyBorder="1" applyAlignment="1">
      <alignment horizontal="left" vertical="center" wrapText="1" indent="1"/>
    </xf>
    <xf numFmtId="166" fontId="3" fillId="0" borderId="1" xfId="0" applyNumberFormat="1" applyFont="1" applyFill="1" applyBorder="1" applyAlignment="1">
      <alignment horizontal="center" vertical="center" wrapText="1"/>
    </xf>
    <xf numFmtId="165" fontId="3" fillId="0" borderId="1" xfId="0" applyNumberFormat="1" applyFont="1" applyFill="1" applyBorder="1" applyAlignment="1">
      <alignment vertical="center"/>
    </xf>
    <xf numFmtId="166" fontId="3" fillId="0" borderId="1" xfId="0" applyNumberFormat="1" applyFont="1" applyBorder="1" applyAlignment="1">
      <alignment horizontal="left" vertical="center" wrapText="1" indent="1"/>
    </xf>
    <xf numFmtId="166" fontId="3" fillId="0" borderId="1" xfId="0" applyNumberFormat="1" applyFont="1" applyBorder="1" applyAlignment="1">
      <alignment horizontal="left" vertical="center" indent="1"/>
    </xf>
    <xf numFmtId="166" fontId="3" fillId="0" borderId="6" xfId="0" applyNumberFormat="1" applyFont="1" applyBorder="1" applyAlignment="1">
      <alignment horizontal="center" vertical="center" wrapText="1"/>
    </xf>
    <xf numFmtId="167" fontId="3" fillId="0" borderId="0" xfId="0" applyNumberFormat="1" applyFont="1" applyAlignment="1">
      <alignment vertical="center"/>
    </xf>
    <xf numFmtId="166" fontId="6" fillId="4" borderId="3" xfId="0" applyNumberFormat="1" applyFont="1" applyFill="1" applyBorder="1"/>
    <xf numFmtId="166" fontId="7" fillId="4" borderId="5" xfId="0" applyNumberFormat="1" applyFont="1" applyFill="1" applyBorder="1" applyAlignment="1">
      <alignment horizontal="center" vertical="center" wrapText="1"/>
    </xf>
    <xf numFmtId="165" fontId="7" fillId="4" borderId="5" xfId="0" applyNumberFormat="1" applyFont="1" applyFill="1" applyBorder="1"/>
    <xf numFmtId="165" fontId="7" fillId="4" borderId="4" xfId="0" applyNumberFormat="1" applyFont="1" applyFill="1" applyBorder="1"/>
    <xf numFmtId="166" fontId="2" fillId="5" borderId="1" xfId="0" applyNumberFormat="1" applyFont="1" applyFill="1" applyBorder="1"/>
    <xf numFmtId="166" fontId="2" fillId="5" borderId="1" xfId="0" applyNumberFormat="1" applyFont="1" applyFill="1" applyBorder="1" applyAlignment="1">
      <alignment horizontal="center" vertical="center" wrapText="1"/>
    </xf>
    <xf numFmtId="165" fontId="2" fillId="5" borderId="1" xfId="0" applyNumberFormat="1" applyFont="1" applyFill="1" applyBorder="1"/>
    <xf numFmtId="166" fontId="5" fillId="0" borderId="0" xfId="0" applyNumberFormat="1" applyFont="1"/>
    <xf numFmtId="166" fontId="5" fillId="0" borderId="0" xfId="0" applyNumberFormat="1" applyFont="1" applyAlignment="1">
      <alignment horizontal="center" vertical="center" wrapText="1"/>
    </xf>
    <xf numFmtId="165" fontId="5" fillId="0" borderId="0" xfId="0" applyNumberFormat="1" applyFont="1"/>
    <xf numFmtId="166" fontId="3" fillId="0" borderId="0" xfId="0" applyNumberFormat="1" applyFont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/>
    </xf>
    <xf numFmtId="164" fontId="4" fillId="2" borderId="1" xfId="0" applyNumberFormat="1" applyFont="1" applyFill="1" applyBorder="1" applyAlignment="1">
      <alignment horizontal="center" vertical="center" wrapText="1"/>
    </xf>
    <xf numFmtId="166" fontId="3" fillId="0" borderId="6" xfId="0" applyNumberFormat="1" applyFont="1" applyBorder="1" applyAlignment="1">
      <alignment horizontal="left" vertical="center" wrapText="1" indent="1"/>
    </xf>
    <xf numFmtId="164" fontId="2" fillId="5" borderId="3" xfId="0" applyNumberFormat="1" applyFont="1" applyFill="1" applyBorder="1" applyAlignment="1">
      <alignment horizontal="left" wrapText="1"/>
    </xf>
    <xf numFmtId="164" fontId="2" fillId="5" borderId="4" xfId="0" applyNumberFormat="1" applyFont="1" applyFill="1" applyBorder="1" applyAlignment="1">
      <alignment horizontal="left" wrapText="1"/>
    </xf>
    <xf numFmtId="164" fontId="4" fillId="2" borderId="1" xfId="0" applyNumberFormat="1" applyFont="1" applyFill="1" applyBorder="1" applyAlignment="1">
      <alignment horizontal="left" vertical="center"/>
    </xf>
    <xf numFmtId="164" fontId="4" fillId="2" borderId="1" xfId="0" applyNumberFormat="1" applyFont="1" applyFill="1" applyBorder="1" applyAlignment="1">
      <alignment horizontal="center"/>
    </xf>
    <xf numFmtId="164" fontId="4" fillId="2" borderId="1" xfId="0" applyNumberFormat="1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164" fontId="2" fillId="6" borderId="3" xfId="0" applyNumberFormat="1" applyFont="1" applyFill="1" applyBorder="1" applyAlignment="1">
      <alignment horizontal="left" vertical="center" wrapText="1"/>
    </xf>
    <xf numFmtId="164" fontId="2" fillId="6" borderId="5" xfId="0" applyNumberFormat="1" applyFont="1" applyFill="1" applyBorder="1" applyAlignment="1">
      <alignment horizontal="left" vertical="center" wrapText="1"/>
    </xf>
    <xf numFmtId="164" fontId="2" fillId="4" borderId="3" xfId="0" applyNumberFormat="1" applyFont="1" applyFill="1" applyBorder="1" applyAlignment="1">
      <alignment horizontal="left" vertical="center" wrapText="1"/>
    </xf>
    <xf numFmtId="164" fontId="2" fillId="4" borderId="5" xfId="0" applyNumberFormat="1" applyFont="1" applyFill="1" applyBorder="1" applyAlignment="1">
      <alignment horizontal="left" vertical="center" wrapText="1"/>
    </xf>
    <xf numFmtId="166" fontId="4" fillId="2" borderId="1" xfId="0" applyNumberFormat="1" applyFont="1" applyFill="1" applyBorder="1" applyAlignment="1">
      <alignment horizontal="left" vertical="center" wrapText="1"/>
    </xf>
    <xf numFmtId="166" fontId="3" fillId="0" borderId="6" xfId="0" applyNumberFormat="1" applyFont="1" applyBorder="1" applyAlignment="1">
      <alignment horizontal="left" vertical="center" wrapText="1" indent="1"/>
    </xf>
    <xf numFmtId="166" fontId="3" fillId="0" borderId="2" xfId="0" applyNumberFormat="1" applyFont="1" applyBorder="1" applyAlignment="1">
      <alignment horizontal="left" vertical="center" wrapText="1" indent="1"/>
    </xf>
    <xf numFmtId="166" fontId="3" fillId="0" borderId="7" xfId="0" applyNumberFormat="1" applyFont="1" applyBorder="1" applyAlignment="1">
      <alignment horizontal="left" vertical="center" wrapText="1" indent="1"/>
    </xf>
  </cellXfs>
  <cellStyles count="2">
    <cellStyle name="Normal" xfId="0" builtinId="0"/>
    <cellStyle name="Per cent" xfId="1" builtinId="5"/>
  </cellStyles>
  <dxfs count="7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0.xml"/><Relationship Id="rId18" Type="http://schemas.openxmlformats.org/officeDocument/2006/relationships/externalLink" Target="externalLinks/externalLink15.xml"/><Relationship Id="rId26" Type="http://schemas.openxmlformats.org/officeDocument/2006/relationships/externalLink" Target="externalLinks/externalLink23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8.xml"/><Relationship Id="rId34" Type="http://schemas.openxmlformats.org/officeDocument/2006/relationships/customXml" Target="../customXml/item3.xml"/><Relationship Id="rId7" Type="http://schemas.openxmlformats.org/officeDocument/2006/relationships/externalLink" Target="externalLinks/externalLink4.xml"/><Relationship Id="rId12" Type="http://schemas.openxmlformats.org/officeDocument/2006/relationships/externalLink" Target="externalLinks/externalLink9.xml"/><Relationship Id="rId17" Type="http://schemas.openxmlformats.org/officeDocument/2006/relationships/externalLink" Target="externalLinks/externalLink14.xml"/><Relationship Id="rId25" Type="http://schemas.openxmlformats.org/officeDocument/2006/relationships/externalLink" Target="externalLinks/externalLink22.xml"/><Relationship Id="rId33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3.xml"/><Relationship Id="rId20" Type="http://schemas.openxmlformats.org/officeDocument/2006/relationships/externalLink" Target="externalLinks/externalLink17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24" Type="http://schemas.openxmlformats.org/officeDocument/2006/relationships/externalLink" Target="externalLinks/externalLink21.xml"/><Relationship Id="rId32" Type="http://schemas.openxmlformats.org/officeDocument/2006/relationships/customXml" Target="../customXml/item1.xml"/><Relationship Id="rId5" Type="http://schemas.openxmlformats.org/officeDocument/2006/relationships/externalLink" Target="externalLinks/externalLink2.xml"/><Relationship Id="rId15" Type="http://schemas.openxmlformats.org/officeDocument/2006/relationships/externalLink" Target="externalLinks/externalLink12.xml"/><Relationship Id="rId23" Type="http://schemas.openxmlformats.org/officeDocument/2006/relationships/externalLink" Target="externalLinks/externalLink20.xml"/><Relationship Id="rId28" Type="http://schemas.openxmlformats.org/officeDocument/2006/relationships/theme" Target="theme/theme1.xml"/><Relationship Id="rId10" Type="http://schemas.openxmlformats.org/officeDocument/2006/relationships/externalLink" Target="externalLinks/externalLink7.xml"/><Relationship Id="rId19" Type="http://schemas.openxmlformats.org/officeDocument/2006/relationships/externalLink" Target="externalLinks/externalLink16.xml"/><Relationship Id="rId31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externalLink" Target="externalLinks/externalLink11.xml"/><Relationship Id="rId22" Type="http://schemas.openxmlformats.org/officeDocument/2006/relationships/externalLink" Target="externalLinks/externalLink19.xml"/><Relationship Id="rId27" Type="http://schemas.openxmlformats.org/officeDocument/2006/relationships/externalLink" Target="externalLinks/externalLink24.xml"/><Relationship Id="rId30" Type="http://schemas.openxmlformats.org/officeDocument/2006/relationships/sharedStrings" Target="sharedStrings.xml"/><Relationship Id="rId35" Type="http://schemas.openxmlformats.org/officeDocument/2006/relationships/customXml" Target="../customXml/item4.xml"/><Relationship Id="rId8" Type="http://schemas.openxmlformats.org/officeDocument/2006/relationships/externalLink" Target="externalLinks/externalLink5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PAEIG\RPA%204\All%20Key%20Docs\Dispo\Waterfall0708\Data\&#163;50m%20pro%20rata%20to%20PCT%202002_03%20allocations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FPAEIG\RPA%204\All%20Key%20Docs\Dispo\Waterfall0708\Data\&#163;50m%20pro%20rata%20to%20PCT%202002_03%20allocations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pa\Pes4\SR%202002\commissioning%20tables\Templates%2012072001\Sheila%20Adamv1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pweare\LOCALS~1\Temp\notes99D109\Data\&#163;50m%20pro%20rata%20to%20PCT%202002_03%20allocations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FPAEIG\RPA%204\All%20Key%20Docs\Dispo\Waterfall0708\Data\&#163;50m%20pro%20rata%20to%20PCT%202002_03%20allocations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New%20DAT\Workforce\Pay%20and%20Earnings\Pay%20bill%20modelling\200607%20Paybill%20Model\PAY%20BILL%20MODEL%202006-07%20070914%20(WIP)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FPAEIG\RPA%204\All%20Key%20Docs\Dispo\Waterfall0708\Data\&#163;50m%20pro%20rata%20to%20PCT%202002_03%20allocations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CIA3A\REV97\WCF\DATA\AWPCOMM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FID%20FM\2007-08\EYF%20and%20Resource%20account\2007-08%20Resource%20Account\2007-08%20DOH%20Schedule%20(received%2018%20July%202008)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M\CFISSA%20-%20CFS%20-%20PSS\2008-09%20Central%20Programmes\DH&amp;ALB%20Finances\Cascade\Journals\08.09%20DHFC%20Spring%20Supply%20Adjustments%20-%20Additional%20Cascade%20Journal%20-%201466092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n1nt\General\team7\JOHN-N\Data-fims2\NS-M1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AFT2\Rev03\Unified%20Allocations\Data\NewNeed\2003LISI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asisdata7\homedirs\Program%20Files\FileNET\IDM\Cache\2003012410152300001\all%20the%20charts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H%20Accounting\Annual%20Report\2017_18\Month%209\Smartview\Master%20Smartview%20%2020180109%201614.xlsm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H%20Accounting\Financial%20Consolidation\Consolidation%20Schedule\1819%20Q2\4%20Files%20Returned\20181006%20ALB%20Forms\01%20PHE033%20ConsolSchedule_1819_P06.xlsb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ameswilkinson\AppData\Local\Microsoft\Windows\Temporary%20Internet%20Files\Content.Outlook\BDJKVUWD\NHS%20England\Initial%2060%20batch\journals\journal%20template%20v2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UK99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senevij\Local%20Settings\Temporary%20Internet%20Files\OLK6D\FertAssChar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orecast\hist20\CHSPD19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BM\Forecast\Bud05\PostBudget05_reconciled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orecast\hist20\HIS19FIN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TEMP\PD\PD1099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hharalan\LOCALS~1\Temp\p.notes.data\Data\&#163;50m%20pro%20rata%20to%20PCT%202002_03%20allocations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Documents%20and%20Settings\Siddharth%20Periwal\My%20Documents\Document_Recovery\CMD%20for%20$ticker$%20-%20V3.1bet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#REF"/>
      <sheetName val="Dnurse"/>
      <sheetName val="ComPsy"/>
      <sheetName val="£50m pro rata to PCT 2002_03 al"/>
      <sheetName val="Input Table (TB)"/>
      <sheetName val="Front"/>
      <sheetName val="NAO Cost of Capital Calc"/>
      <sheetName val="By CC"/>
      <sheetName val="2002PCTs"/>
      <sheetName val="2. Overall Dispo"/>
      <sheetName val="Source figures"/>
      <sheetName val="Report"/>
      <sheetName val="Bubble Data"/>
      <sheetName val="Bubble Chart"/>
      <sheetName val="Cover Sheet"/>
      <sheetName val="Business with DH &amp; Group Bodies"/>
      <sheetName val="PCAccess"/>
      <sheetName val="List"/>
      <sheetName val="4. Cascade Coding"/>
      <sheetName val="Budgeting Codes"/>
      <sheetName val="RGCCList"/>
      <sheetName val="CCG&amp;CSU CCList"/>
      <sheetName val="Reason For Adj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#REF"/>
      <sheetName val="Dnurse"/>
      <sheetName val="ComPsy"/>
      <sheetName val="£50m pro rata to PCT 2002_03 al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icy - Table 1"/>
      <sheetName val="Notes"/>
      <sheetName val="Table 2"/>
      <sheetName val="Table 3"/>
      <sheetName val="Table 4"/>
      <sheetName val="Scratch"/>
      <sheetName val="Defaults"/>
      <sheetName val="TRUSTs"/>
      <sheetName val="Baseline WF scenarios"/>
      <sheetName val="#REF"/>
      <sheetName val="DHF Cascade Coding"/>
      <sheetName val="Collated data"/>
      <sheetName val="Report"/>
    </sheetNames>
    <sheetDataSet>
      <sheetData sheetId="0" refreshError="1"/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#REF"/>
      <sheetName val="Dnurse"/>
      <sheetName val="ComPsy"/>
      <sheetName val="£50m pro rata to PCT 2002_03 al"/>
      <sheetName val="Report"/>
      <sheetName val="Bubble Data"/>
      <sheetName val="Bubble Chart"/>
      <sheetName val="4. Cascade Coding"/>
      <sheetName val="Cover Sheet"/>
      <sheetName val="Business with DH &amp; Group Bodies"/>
      <sheetName val="PCAccess"/>
      <sheetName val="List"/>
      <sheetName val="Budgeting Cod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#REF"/>
      <sheetName val="Dnurse"/>
      <sheetName val="ComPsy"/>
      <sheetName val="£50m pro rata to PCT 2002_03 al"/>
      <sheetName val="Input Table (TB)"/>
      <sheetName val="Front"/>
      <sheetName val="NAO Cost of Capital Calc"/>
      <sheetName val="By CC"/>
      <sheetName val="2002PCTs"/>
      <sheetName val="Cover Sheet"/>
      <sheetName val="Business with DH &amp; Group Bodies"/>
      <sheetName val="2. Overall Dispo"/>
      <sheetName val="Source figures"/>
      <sheetName val="Report"/>
      <sheetName val="Bubble Data"/>
      <sheetName val="Bubble Chart"/>
      <sheetName val="PCAccess"/>
      <sheetName val="List"/>
      <sheetName val="4. Cascade Coding"/>
      <sheetName val="Budgeting Cod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ybill Status"/>
      <sheetName val="DDRB pay metrics"/>
      <sheetName val="NHSPRB pay metrics"/>
      <sheetName val="pay metric assumptions"/>
      <sheetName val="Interactive inputs &amp; results"/>
      <sheetName val="Annex results (pay metrics)"/>
      <sheetName val="Drift outputs"/>
      <sheetName val="Calculations"/>
      <sheetName val="On-costs"/>
      <sheetName val="WF scenarios"/>
      <sheetName val="Baseline &amp; default assumptions"/>
      <sheetName val="M&amp;D settlement"/>
      <sheetName val="drift calc"/>
      <sheetName val="CSR pay table"/>
      <sheetName val="pay metrics for HMT"/>
      <sheetName val="Developer notes"/>
      <sheetName val="Baseline WF scenarios"/>
      <sheetName val="Cover Sheet"/>
      <sheetName val="Business with DH &amp; Group Bodies"/>
      <sheetName val="2. Overall Dispo"/>
      <sheetName val="#REF"/>
      <sheetName val="OldPCTs"/>
      <sheetName val="Net WP"/>
      <sheetName val="4. Cascade Codi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#REF"/>
      <sheetName val="Dnurse"/>
      <sheetName val="ComPsy"/>
      <sheetName val="£50m pro rata to PCT 2002_03 al"/>
      <sheetName val="NAO Cost of Capital Calc"/>
      <sheetName val="Input Table (TB)"/>
      <sheetName val="Front"/>
      <sheetName val="By CC"/>
      <sheetName val="2002PCTs"/>
      <sheetName val="2. Overall Dispo"/>
      <sheetName val="Source figures"/>
      <sheetName val="Report"/>
      <sheetName val="Bubble Data"/>
      <sheetName val="Bubble Chart"/>
      <sheetName val="Cover Sheet"/>
      <sheetName val="Business with DH &amp; Group Bodies"/>
      <sheetName val="PCAccess"/>
      <sheetName val="List"/>
      <sheetName val="4. Cascade Coding"/>
      <sheetName val="Budgeting Cod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Dnurse"/>
      <sheetName val="Hvisit"/>
      <sheetName val="matern"/>
      <sheetName val="Chirop"/>
      <sheetName val="Other"/>
      <sheetName val="CHScomb"/>
      <sheetName val="Final Com"/>
      <sheetName val="Psychi"/>
      <sheetName val="ComPs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 Sheet"/>
      <sheetName val="Notes on Functionality"/>
      <sheetName val="Guidance"/>
      <sheetName val="Operating Cost Statement"/>
      <sheetName val="Balance Sheet"/>
      <sheetName val="Cash Flow Statement"/>
      <sheetName val="Notes to the Account"/>
      <sheetName val="Business with DH &amp; Group Bodies"/>
      <sheetName val="Validation Summary"/>
      <sheetName val="Journal"/>
      <sheetName val="Bodies within RA Boundary"/>
      <sheetName val="Report"/>
      <sheetName val="Dnurse"/>
      <sheetName val="#REF"/>
      <sheetName val="ComPsy"/>
      <sheetName val="qryNew"/>
      <sheetName val="DHF Cascade Coding"/>
      <sheetName val="Budgeting Codes"/>
      <sheetName val="Annex"/>
      <sheetName val="Event 12 with ERO changes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A1"/>
      <sheetName val="Journal Summary"/>
      <sheetName val="Cascade Schedule"/>
      <sheetName val="DHF Cascade Coding"/>
      <sheetName val="CODE"/>
      <sheetName val="Journal 1"/>
      <sheetName val="Net WP"/>
      <sheetName val="#REF"/>
      <sheetName val="Front"/>
      <sheetName val="Bubble Data"/>
      <sheetName val="Bubble Chart"/>
      <sheetName val="NAO Cost of Capital Calc"/>
      <sheetName val="List"/>
      <sheetName val="Event 12 with ERO changes"/>
    </sheetNames>
    <sheetDataSet>
      <sheetData sheetId="0"/>
      <sheetData sheetId="1"/>
      <sheetData sheetId="2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2000"/>
      <sheetName val="ESTATES"/>
      <sheetName val="ESTATES (2)"/>
      <sheetName val="TELECOM"/>
      <sheetName val="ACCOM"/>
      <sheetName val="NTQA"/>
      <sheetName val="THERAPY"/>
      <sheetName val="NTQA_200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2PCTs"/>
      <sheetName val="2003LISI"/>
      <sheetName val="Table 5.3 &amp; 5.4"/>
      <sheetName val="Table 5.8"/>
      <sheetName val="Introduction"/>
      <sheetName val="#REF"/>
      <sheetName val="HES 2012-13"/>
      <sheetName val="A&amp;E"/>
      <sheetName val="RTT admitted"/>
      <sheetName val="RTT - non-admitted"/>
      <sheetName val="RTT - incomplete"/>
      <sheetName val="bed occupancy"/>
      <sheetName val="cancer - 2 week"/>
      <sheetName val="cancer - 62 day"/>
      <sheetName val="DTOC"/>
      <sheetName val="readmissions"/>
      <sheetName val="MRSA2"/>
      <sheetName val="C-Diff2"/>
      <sheetName val="FFT- IP"/>
      <sheetName val="safety thermometer"/>
      <sheetName val="lists"/>
      <sheetName val="workforce"/>
      <sheetName val="staff sickness"/>
      <sheetName val="Org List"/>
      <sheetName val="TDA"/>
      <sheetName val="Monitor"/>
      <sheetName val="Thresholds"/>
      <sheetName val="SHMI"/>
      <sheetName val="HSMR 2001 - 2012"/>
      <sheetName val="CQC banding"/>
      <sheetName val="RCI"/>
      <sheetName val="PFI Information"/>
      <sheetName val="urban-rural"/>
      <sheetName val="A&amp;E winter money"/>
      <sheetName val="provider DfT"/>
      <sheetName val="Table_5_3_&amp;_5_4"/>
      <sheetName val="Table_5_8"/>
      <sheetName val="Change_Log"/>
      <sheetName val="Picklist_Ranges"/>
      <sheetName val="Headcount"/>
      <sheetName val="HC_Reporting_Categories"/>
      <sheetName val="Report"/>
      <sheetName val="Drop Down Options"/>
      <sheetName val="ATCCList"/>
      <sheetName val="CCG&amp;CSU CCList"/>
      <sheetName val="LIST"/>
      <sheetName val="Summary"/>
      <sheetName val="APPENDIX N(ii)"/>
      <sheetName val="Theme mapping"/>
      <sheetName val="Sheet1"/>
      <sheetName val="themes"/>
      <sheetName val="PIVOT"/>
      <sheetName val="Month 2 data"/>
      <sheetName val="Month 3 Data"/>
      <sheetName val="Sheet4"/>
      <sheetName val="Sheet2"/>
      <sheetName val="Justification list"/>
      <sheetName val="Instructions"/>
      <sheetName val="Lookups"/>
      <sheetName val="Key"/>
      <sheetName val="DATA"/>
      <sheetName val="Reference"/>
      <sheetName val="Detail for AoB tk completion"/>
      <sheetName val="Fin Perf Ranking"/>
      <sheetName val="lookup"/>
      <sheetName val="Overview"/>
      <sheetName val="PICKLIST"/>
      <sheetName val="Subjectives"/>
      <sheetName val="Reason For Adj"/>
      <sheetName val="Sheet3"/>
      <sheetName val="99_Data"/>
      <sheetName val="Commentary"/>
      <sheetName val="STP List"/>
      <sheetName val="Drop Downs"/>
      <sheetName val="Summary_SLCCG"/>
      <sheetName val="Summary "/>
      <sheetName val="Summary_Template"/>
      <sheetName val="PIDs"/>
      <sheetName val="Supplier Lookup"/>
      <sheetName val="Look ups"/>
      <sheetName val="Table_5_3_&amp;_5_41"/>
      <sheetName val="listoptions"/>
      <sheetName val="list options"/>
      <sheetName val="Lookup Values"/>
      <sheetName val="Data List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/>
      <sheetData sheetId="36"/>
      <sheetData sheetId="37"/>
      <sheetData sheetId="38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gure 1.1"/>
      <sheetName val="Frameworks comparison 2.1 2.2"/>
      <sheetName val="Figures 3.1 3.2"/>
      <sheetName val="Table 3.1"/>
      <sheetName val="3.1 Inflation expectations"/>
      <sheetName val="3.2 Taylor rules"/>
      <sheetName val="3.3 UK Taylor rule"/>
      <sheetName val="Chart 3.4"/>
      <sheetName val="3.5 10 years ahead"/>
      <sheetName val="3.6 M3 growth"/>
      <sheetName val="Box D Red triangle"/>
      <sheetName val="Figure 4.1 UK fiscal fwork"/>
      <sheetName val="Table 4.1"/>
      <sheetName val="Box D table"/>
      <sheetName val="4.1 UK"/>
      <sheetName val="4.3.and 4.4"/>
      <sheetName val="4.5 deficit and interest rate"/>
      <sheetName val="4.6 ten year bonds"/>
      <sheetName val="5.1 share of gdp"/>
      <sheetName val="Sheet1"/>
      <sheetName val="Figure 6.1"/>
      <sheetName val="Table 6.1 Bank Supervisor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>
        <row r="4">
          <cell r="A4">
            <v>35877</v>
          </cell>
          <cell r="D4">
            <v>33091</v>
          </cell>
          <cell r="G4">
            <v>33092</v>
          </cell>
          <cell r="J4">
            <v>33973</v>
          </cell>
          <cell r="M4">
            <v>34096</v>
          </cell>
        </row>
      </sheetData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faults"/>
      <sheetName val="Validations"/>
      <sheetName val="Other Checks"/>
      <sheetName val="Financial Statements"/>
      <sheetName val="SoCNE"/>
      <sheetName val="SoFP"/>
      <sheetName val="SoCF"/>
      <sheetName val="SoCTE"/>
      <sheetName val="1 Acc Pols"/>
      <sheetName val="2 Segments"/>
      <sheetName val="3 Staff costs"/>
      <sheetName val="4 Expenditure"/>
      <sheetName val="4.2 Non-cash"/>
      <sheetName val="5 Income"/>
      <sheetName val="6 PPE"/>
      <sheetName val="6.1 Investment Property"/>
      <sheetName val="7 IA"/>
      <sheetName val="8 Impairments"/>
      <sheetName val="9.1 Capital Commitments"/>
      <sheetName val="9.2.1 Operating Leases"/>
      <sheetName val="9.2.3 Finance Leases"/>
      <sheetName val="9.3 PFI and LIFT"/>
      <sheetName val="9.4 Other Fin Comm"/>
      <sheetName val="10 Fin Instruments"/>
      <sheetName val="11 Investments"/>
      <sheetName val="11.1 AssHeldForSale"/>
      <sheetName val="12 Inventories"/>
      <sheetName val="13 Cash"/>
      <sheetName val="14 Receivables"/>
      <sheetName val="15 Payables"/>
      <sheetName val="16a Provisions"/>
      <sheetName val="16b Provisions"/>
      <sheetName val="16.1 Pensions"/>
      <sheetName val="17 Contingent Assets &amp; Liab"/>
      <sheetName val="18 Related Party"/>
      <sheetName val="19 Charities"/>
      <sheetName val="20 Events after reporting prd"/>
      <sheetName val="21 Entities within boundary"/>
      <sheetName val="22 Third Party Assets"/>
      <sheetName val="Table C5"/>
      <sheetName val="Table C12"/>
      <sheetName val="AR Staff numbers"/>
      <sheetName val="AR Exit packages"/>
      <sheetName val="AR Other departures"/>
      <sheetName val="AR SoPS"/>
      <sheetName val="AR SoPS1.1"/>
      <sheetName val="AR SoPS1.2"/>
      <sheetName val="AR SoPS2"/>
      <sheetName val="AR SoPS3"/>
      <sheetName val="AR SoPS4.1"/>
      <sheetName val="AR SoPS4.2"/>
      <sheetName val="AR Parl Acc Disc"/>
      <sheetName val="AR LSP"/>
      <sheetName val="AR Fees and Charges"/>
      <sheetName val="AR Remote liabilities"/>
      <sheetName val="Sheet1"/>
    </sheetNames>
    <sheetDataSet>
      <sheetData sheetId="0">
        <row r="2">
          <cell r="AY2" t="str">
            <v>DEPTGROUP</v>
          </cell>
        </row>
        <row r="27">
          <cell r="G27" t="str">
            <v>PRODCYAC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 Sheet"/>
      <sheetName val="Index"/>
      <sheetName val="Validation Summary"/>
      <sheetName val="Quarterly Overview"/>
      <sheetName val="SOCNE"/>
      <sheetName val="OldSoCNE"/>
      <sheetName val="SoFP"/>
      <sheetName val="SoCTE"/>
      <sheetName val="SoCF"/>
      <sheetName val="Rev1"/>
      <sheetName val="Rev2"/>
      <sheetName val="Rev3"/>
      <sheetName val="Cap1"/>
      <sheetName val="Cap2"/>
      <sheetName val="Cap3"/>
      <sheetName val="OtherNotes"/>
      <sheetName val="Charities"/>
      <sheetName val="SoPS"/>
      <sheetName val="AoB"/>
      <sheetName val="Profit on Disposal of PPE"/>
      <sheetName val="Rev_BudgOT"/>
      <sheetName val="Cap_BudgOT"/>
      <sheetName val="Absorption Transfers Rec"/>
      <sheetName val="Absorp Transfers by Group Body"/>
      <sheetName val="ActualsMap"/>
      <sheetName val="ForecastMap"/>
      <sheetName val="Dependents"/>
      <sheetName val="Defaults"/>
      <sheetName val="Deleted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>
        <row r="40">
          <cell r="B40" t="str">
            <v>[01 PHE033 ConsolSchedule_1819_P06.xlsb]</v>
          </cell>
        </row>
        <row r="48">
          <cell r="B48" t="str">
            <v>I:\DH Accounting\Financial Consolidation\Consolidation Schedule\1819 Q2\4 Files Returned\20181006 ALB Forms\</v>
          </cell>
        </row>
      </sheetData>
      <sheetData sheetId="28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pCache"/>
      <sheetName val="BneWorkBookProperties"/>
      <sheetName val="BneLog"/>
      <sheetName val="Sheet1"/>
      <sheetName val="lists"/>
    </sheetNames>
    <sheetDataSet>
      <sheetData sheetId="0" refreshError="1">
        <row r="1">
          <cell r="A1" t="str">
            <v>No</v>
          </cell>
        </row>
        <row r="2">
          <cell r="A2" t="str">
            <v>Yes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K99"/>
      <sheetName val="PSF"/>
    </sheetNames>
    <sheetDataSet>
      <sheetData sheetId="0" refreshError="1"/>
      <sheetData sheetId="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EngChart"/>
      <sheetName val="WalChart"/>
      <sheetName val="ScoChart"/>
      <sheetName val="NIChart"/>
      <sheetName val="UKChar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GSPD19.FIN"/>
    </sheetNames>
    <sheetDataSet>
      <sheetData sheetId="0" refreshError="1">
        <row r="10">
          <cell r="A10">
            <v>1982</v>
          </cell>
          <cell r="B10">
            <v>5084</v>
          </cell>
          <cell r="H10">
            <v>5241.2908349754507</v>
          </cell>
        </row>
        <row r="11">
          <cell r="A11">
            <v>1983</v>
          </cell>
          <cell r="B11">
            <v>4554</v>
          </cell>
          <cell r="E11">
            <v>-10.424862313139261</v>
          </cell>
          <cell r="H11">
            <v>4722.0067399498357</v>
          </cell>
          <cell r="I11">
            <v>-9.907561159560176</v>
          </cell>
        </row>
        <row r="12">
          <cell r="A12">
            <v>1984</v>
          </cell>
          <cell r="B12">
            <v>5130</v>
          </cell>
          <cell r="E12">
            <v>12.648221343873518</v>
          </cell>
          <cell r="H12">
            <v>5475.2539986683105</v>
          </cell>
          <cell r="I12">
            <v>15.951846327234954</v>
          </cell>
        </row>
        <row r="13">
          <cell r="A13">
            <v>1985</v>
          </cell>
          <cell r="B13">
            <v>6391</v>
          </cell>
          <cell r="E13">
            <v>24.580896686159846</v>
          </cell>
          <cell r="H13">
            <v>6756.7525816828584</v>
          </cell>
          <cell r="I13">
            <v>23.40528098470379</v>
          </cell>
        </row>
        <row r="14">
          <cell r="A14">
            <v>1986</v>
          </cell>
          <cell r="B14">
            <v>5848</v>
          </cell>
          <cell r="E14">
            <v>-8.4963229541542802</v>
          </cell>
          <cell r="H14">
            <v>6745.3397444295488</v>
          </cell>
          <cell r="I14">
            <v>-0.16891009572037743</v>
          </cell>
        </row>
        <row r="15">
          <cell r="A15">
            <v>1987</v>
          </cell>
          <cell r="B15">
            <v>5980</v>
          </cell>
          <cell r="E15">
            <v>2.2571819425444595</v>
          </cell>
          <cell r="H15">
            <v>7026.5846624575506</v>
          </cell>
          <cell r="I15">
            <v>4.1694700146165378</v>
          </cell>
        </row>
        <row r="16">
          <cell r="A16">
            <v>1988</v>
          </cell>
          <cell r="B16">
            <v>9292.2999999999993</v>
          </cell>
          <cell r="E16">
            <v>55.389632107023402</v>
          </cell>
          <cell r="H16">
            <v>9521.9200076277339</v>
          </cell>
          <cell r="I16">
            <v>35.512777046614829</v>
          </cell>
        </row>
        <row r="17">
          <cell r="A17">
            <v>1989</v>
          </cell>
          <cell r="B17">
            <v>13887.5</v>
          </cell>
          <cell r="E17">
            <v>49.45169656597399</v>
          </cell>
          <cell r="H17">
            <v>16931.29699300892</v>
          </cell>
          <cell r="I17">
            <v>77.813896561258119</v>
          </cell>
        </row>
        <row r="18">
          <cell r="A18">
            <v>1990</v>
          </cell>
          <cell r="B18">
            <v>18208</v>
          </cell>
          <cell r="E18">
            <v>31.110711071107112</v>
          </cell>
          <cell r="H18">
            <v>21405.129196306531</v>
          </cell>
          <cell r="I18">
            <v>26.423446503507051</v>
          </cell>
        </row>
        <row r="19">
          <cell r="A19">
            <v>1991</v>
          </cell>
          <cell r="B19">
            <v>20553.400000000001</v>
          </cell>
          <cell r="E19">
            <v>12.881151142355016</v>
          </cell>
          <cell r="H19">
            <v>19019.031007703743</v>
          </cell>
          <cell r="I19">
            <v>-11.147319722856475</v>
          </cell>
        </row>
        <row r="20">
          <cell r="A20">
            <v>1992</v>
          </cell>
          <cell r="B20">
            <v>19974.599999999999</v>
          </cell>
          <cell r="E20">
            <v>-2.8160790915371803</v>
          </cell>
          <cell r="H20">
            <v>16626.411197813348</v>
          </cell>
          <cell r="I20">
            <v>-12.580135175768175</v>
          </cell>
        </row>
        <row r="21">
          <cell r="A21">
            <v>1993</v>
          </cell>
          <cell r="H21">
            <v>12410.183035376172</v>
          </cell>
          <cell r="I21">
            <v>-25.358618358913681</v>
          </cell>
        </row>
        <row r="22">
          <cell r="A22">
            <v>1994</v>
          </cell>
          <cell r="H22">
            <v>12000.136096917955</v>
          </cell>
          <cell r="I22">
            <v>-3.3041167667660289</v>
          </cell>
        </row>
        <row r="23">
          <cell r="A23">
            <v>1995</v>
          </cell>
          <cell r="H23">
            <v>13460.164062680713</v>
          </cell>
          <cell r="I23">
            <v>12.166761726458612</v>
          </cell>
        </row>
        <row r="24">
          <cell r="A24">
            <v>1996</v>
          </cell>
          <cell r="H24">
            <v>13230.39919269175</v>
          </cell>
          <cell r="I24">
            <v>-1.7069990300192783</v>
          </cell>
        </row>
        <row r="25">
          <cell r="A25">
            <v>1997</v>
          </cell>
          <cell r="H25">
            <v>13887.648186056666</v>
          </cell>
          <cell r="I25">
            <v>4.9677185381373006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cros"/>
      <sheetName val="External Inputs"/>
      <sheetName val="FAS Page 1"/>
      <sheetName val="FIN L-P regression"/>
      <sheetName val="HIC L-P regression"/>
      <sheetName val="FIN Rates"/>
      <sheetName val="Building Societies"/>
      <sheetName val="Rest of FIN"/>
      <sheetName val="FIN Total"/>
      <sheetName val="HIC Rates"/>
      <sheetName val="HIC Total"/>
      <sheetName val="FC Page 1"/>
      <sheetName val="T3 Page 1"/>
      <sheetName val="diff with last"/>
      <sheetName val="Repayments"/>
      <sheetName val="Budget 2005 measures"/>
      <sheetName val="PBR 2004 measures"/>
      <sheetName val="Previous Measures"/>
      <sheetName val="quarterly"/>
      <sheetName val="NG DATA"/>
      <sheetName val="NG HIC R7.3"/>
      <sheetName val="NG HIC R9.3"/>
      <sheetName val="NG FIN RA.3"/>
      <sheetName val="NG FIN RC.3"/>
      <sheetName val="CHGSPD19.FI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IS19FIN(A)"/>
    </sheetNames>
    <sheetDataSet>
      <sheetData sheetId="0" refreshError="1">
        <row r="59">
          <cell r="D59">
            <v>49896</v>
          </cell>
          <cell r="E59">
            <v>50276</v>
          </cell>
          <cell r="F59">
            <v>45966</v>
          </cell>
          <cell r="G59">
            <v>41788</v>
          </cell>
          <cell r="H59">
            <v>41669</v>
          </cell>
          <cell r="I59">
            <v>50498</v>
          </cell>
          <cell r="J59">
            <v>56928</v>
          </cell>
          <cell r="K59">
            <v>13990</v>
          </cell>
          <cell r="L59">
            <v>14858</v>
          </cell>
          <cell r="M59">
            <v>12645</v>
          </cell>
          <cell r="N59">
            <v>11496</v>
          </cell>
          <cell r="O59">
            <v>12551</v>
          </cell>
          <cell r="P59">
            <v>23608</v>
          </cell>
          <cell r="Q59">
            <v>22770</v>
          </cell>
        </row>
        <row r="61">
          <cell r="D61">
            <v>8.6439794773128104E-2</v>
          </cell>
          <cell r="E61">
            <v>6.6950433606492166E-2</v>
          </cell>
          <cell r="F61">
            <v>6.128442762041509E-2</v>
          </cell>
          <cell r="G61">
            <v>4.8052072365272328E-2</v>
          </cell>
          <cell r="H61">
            <v>5.1957090402937438E-2</v>
          </cell>
          <cell r="I61">
            <v>5.8358746881064599E-2</v>
          </cell>
          <cell r="J61">
            <v>5.4823636874648682E-2</v>
          </cell>
          <cell r="K61">
            <v>2.8377412437455327E-2</v>
          </cell>
          <cell r="L61">
            <v>3.0825144703190199E-2</v>
          </cell>
          <cell r="M61">
            <v>3.0525899565045471E-2</v>
          </cell>
          <cell r="N61">
            <v>4.0535838552540011E-2</v>
          </cell>
          <cell r="O61">
            <v>8.6287945183650711E-2</v>
          </cell>
          <cell r="P61">
            <v>9.3358183666553712E-2</v>
          </cell>
          <cell r="Q61">
            <v>3.1971892841458058E-2</v>
          </cell>
        </row>
        <row r="79">
          <cell r="D79">
            <v>8220</v>
          </cell>
          <cell r="E79">
            <v>11605</v>
          </cell>
          <cell r="F79">
            <v>15772</v>
          </cell>
          <cell r="G79">
            <v>18872</v>
          </cell>
          <cell r="H79">
            <v>17851</v>
          </cell>
          <cell r="I79">
            <v>16599</v>
          </cell>
        </row>
        <row r="83">
          <cell r="D83">
            <v>324.3</v>
          </cell>
          <cell r="E83">
            <v>1191.4000000000001</v>
          </cell>
          <cell r="F83">
            <v>1472</v>
          </cell>
          <cell r="G83">
            <v>4711.5</v>
          </cell>
          <cell r="H83">
            <v>3826.9</v>
          </cell>
          <cell r="I83">
            <v>3647</v>
          </cell>
        </row>
        <row r="95">
          <cell r="D95">
            <v>9.5466571891166127E-2</v>
          </cell>
          <cell r="E95">
            <v>0.11145074065365625</v>
          </cell>
          <cell r="F95">
            <v>0.12864093847897087</v>
          </cell>
          <cell r="G95">
            <v>0.14350581052307534</v>
          </cell>
          <cell r="H95">
            <v>0.1542719106920894</v>
          </cell>
          <cell r="I95">
            <v>0.10921389095108472</v>
          </cell>
          <cell r="J95">
            <v>8.9755851092625002E-2</v>
          </cell>
          <cell r="K95">
            <v>0.14001163128816516</v>
          </cell>
          <cell r="L95">
            <v>7.0516096065406236E-2</v>
          </cell>
          <cell r="M95">
            <v>6.7059965648569933E-2</v>
          </cell>
          <cell r="N95">
            <v>8.5541450115020873E-2</v>
          </cell>
          <cell r="O95">
            <v>8.6534902657487603E-2</v>
          </cell>
          <cell r="P95">
            <v>5.0708785439271965E-2</v>
          </cell>
          <cell r="Q95">
            <v>4.9075245988649818E-2</v>
          </cell>
        </row>
        <row r="97">
          <cell r="D97">
            <v>91.003102378490169</v>
          </cell>
          <cell r="E97">
            <v>83.509142053445856</v>
          </cell>
          <cell r="F97">
            <v>75.993091537132983</v>
          </cell>
          <cell r="G97">
            <v>75.080443332141584</v>
          </cell>
          <cell r="H97">
            <v>66.889632107023417</v>
          </cell>
          <cell r="I97">
            <v>96.299093655589118</v>
          </cell>
          <cell r="J97">
            <v>90.470446320868518</v>
          </cell>
          <cell r="K97">
            <v>14.122533748701974</v>
          </cell>
          <cell r="L97">
            <v>52.536231884057969</v>
          </cell>
          <cell r="M97">
            <v>63.028953229398667</v>
          </cell>
          <cell r="N97">
            <v>59.760956175298809</v>
          </cell>
          <cell r="O97">
            <v>51.32591958939264</v>
          </cell>
          <cell r="P97">
            <v>51.768766177739437</v>
          </cell>
          <cell r="Q97">
            <v>49.916805324459233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 TABLE"/>
      <sheetName val="ET TABLE"/>
      <sheetName val="HMT"/>
      <sheetName val="QsYs"/>
      <sheetName val="Formatting"/>
    </sheetNames>
    <sheetDataSet>
      <sheetData sheetId="0" refreshError="1">
        <row r="17">
          <cell r="Q17">
            <v>1266</v>
          </cell>
        </row>
        <row r="23">
          <cell r="P23" t="str">
            <v>Number of PD forms NI only</v>
          </cell>
        </row>
        <row r="25">
          <cell r="P25" t="str">
            <v>Non-liab</v>
          </cell>
          <cell r="Q25" t="str">
            <v>Liab</v>
          </cell>
        </row>
        <row r="26">
          <cell r="P26">
            <v>1798</v>
          </cell>
          <cell r="Q26">
            <v>1221</v>
          </cell>
        </row>
        <row r="27">
          <cell r="P27">
            <v>1875</v>
          </cell>
          <cell r="Q27">
            <v>1352</v>
          </cell>
        </row>
        <row r="28">
          <cell r="P28">
            <v>1755</v>
          </cell>
          <cell r="Q28">
            <v>1296</v>
          </cell>
        </row>
        <row r="29">
          <cell r="P29">
            <v>1778</v>
          </cell>
          <cell r="Q29">
            <v>1175</v>
          </cell>
        </row>
        <row r="30">
          <cell r="P30">
            <v>2150</v>
          </cell>
          <cell r="Q30">
            <v>1155</v>
          </cell>
        </row>
        <row r="31">
          <cell r="P31">
            <v>2032</v>
          </cell>
          <cell r="Q31">
            <v>1366</v>
          </cell>
        </row>
        <row r="32">
          <cell r="P32">
            <v>2151</v>
          </cell>
          <cell r="Q32">
            <v>1364</v>
          </cell>
        </row>
        <row r="33">
          <cell r="P33">
            <v>1971</v>
          </cell>
          <cell r="Q33">
            <v>1265</v>
          </cell>
        </row>
        <row r="34">
          <cell r="P34">
            <v>1811</v>
          </cell>
          <cell r="Q34">
            <v>1039</v>
          </cell>
        </row>
        <row r="35">
          <cell r="P35">
            <v>1937</v>
          </cell>
          <cell r="Q35">
            <v>1221</v>
          </cell>
        </row>
        <row r="36">
          <cell r="P36">
            <v>1728</v>
          </cell>
          <cell r="Q36">
            <v>1087</v>
          </cell>
        </row>
        <row r="37">
          <cell r="P37">
            <v>1515</v>
          </cell>
          <cell r="Q37">
            <v>1035</v>
          </cell>
        </row>
        <row r="38">
          <cell r="P38" t="str">
            <v xml:space="preserve"> _________</v>
          </cell>
          <cell r="Q38" t="str">
            <v xml:space="preserve"> _______</v>
          </cell>
        </row>
        <row r="39">
          <cell r="P39">
            <v>18828</v>
          </cell>
          <cell r="Q39">
            <v>12003</v>
          </cell>
        </row>
        <row r="43">
          <cell r="P43" t="str">
            <v>Number of PD forms NI only</v>
          </cell>
        </row>
        <row r="45">
          <cell r="P45" t="str">
            <v>Non-liab</v>
          </cell>
          <cell r="Q45" t="str">
            <v>Liab</v>
          </cell>
        </row>
        <row r="46">
          <cell r="P46">
            <v>1867</v>
          </cell>
          <cell r="Q46">
            <v>1209</v>
          </cell>
        </row>
        <row r="47">
          <cell r="Q47">
            <v>1094</v>
          </cell>
        </row>
        <row r="48">
          <cell r="Q48">
            <v>1410</v>
          </cell>
        </row>
        <row r="49">
          <cell r="Q49">
            <v>1476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#REF"/>
      <sheetName val="Dnurse"/>
      <sheetName val="ComPsy"/>
      <sheetName val="£50m pro rata to PCT 2002_03 al"/>
      <sheetName val="Front"/>
      <sheetName val="2002PCTs"/>
      <sheetName val="Source figures"/>
      <sheetName val="Report"/>
      <sheetName val="Bubble Data"/>
      <sheetName val="Bubble Chart"/>
      <sheetName val="Cover Sheet"/>
      <sheetName val="Business with DH &amp; Group Bodies"/>
      <sheetName val="PCAccess"/>
      <sheetName val="List"/>
      <sheetName val="4. Cascade Coding"/>
      <sheetName val="NAO Cost of Capital Calc"/>
      <sheetName val="Input Table (TB)"/>
      <sheetName val="By CC"/>
      <sheetName val="2. Overall Dispo"/>
      <sheetName val="Budgeting Codes"/>
      <sheetName val="RGCCList"/>
      <sheetName val="CCG&amp;CSU CCList"/>
      <sheetName val="Reason For Adj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0 Readme"/>
      <sheetName val="1.1 SETUP"/>
      <sheetName val="1.2 EV &amp; WACC"/>
      <sheetName val="1.3 Historical"/>
      <sheetName val="1.4 Restated"/>
      <sheetName val="1.5 Adjusted"/>
      <sheetName val="1.6 TRS Data"/>
      <sheetName val="1.7 Multiples Data"/>
      <sheetName val="2.1 TRS Chart"/>
      <sheetName val="2.2 Multiples Chart"/>
      <sheetName val="2.3 SCM Chart"/>
      <sheetName val="2.4 Worm Chart"/>
      <sheetName val="2.5 Performance Chart"/>
      <sheetName val="2.6 ROIC Tree"/>
      <sheetName val="3.1 Analyst Forecast"/>
      <sheetName val="3.2 Valuation"/>
      <sheetName val="3.3 Growth-Spread"/>
      <sheetName val="3.4 ERA Data"/>
      <sheetName val="3.5 ERA Charts"/>
      <sheetName val="4.1 BU Allocation"/>
      <sheetName val="4.1b BU ROIC Tree"/>
      <sheetName val="BU 1"/>
      <sheetName val="BU 2"/>
      <sheetName val="BU 3"/>
      <sheetName val="BU 4"/>
      <sheetName val="BU 5"/>
      <sheetName val="BU 6"/>
      <sheetName val="BU 7"/>
      <sheetName val="BU 8"/>
      <sheetName val="Elimination"/>
      <sheetName val="Corporate"/>
      <sheetName val="4.2 Sum of Parts"/>
      <sheetName val="4.3 BU Summary"/>
      <sheetName val="4.4 BU Growth-Spread"/>
      <sheetName val="4.5 Multiples Valuation"/>
      <sheetName val="Basic data"/>
      <sheetName val="3.3 Isoquants"/>
      <sheetName val="Lis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  <sheetData sheetId="3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29D163-4608-460F-B0C4-FEE7F9D1C4FD}">
  <sheetPr>
    <tabColor theme="5" tint="0.39997558519241921"/>
    <pageSetUpPr fitToPage="1"/>
  </sheetPr>
  <dimension ref="A1:M15"/>
  <sheetViews>
    <sheetView showGridLines="0" tabSelected="1" zoomScale="90" zoomScaleNormal="90" workbookViewId="0">
      <pane xSplit="2" ySplit="1" topLeftCell="C2" activePane="bottomRight" state="frozen"/>
      <selection pane="bottomRight" activeCell="E1" sqref="E1:E1048576"/>
      <selection pane="bottomLeft" activeCell="D21" sqref="D21:D38"/>
      <selection pane="topRight" activeCell="D21" sqref="D21:D38"/>
    </sheetView>
  </sheetViews>
  <sheetFormatPr defaultColWidth="9.140625" defaultRowHeight="14.25"/>
  <cols>
    <col min="1" max="1" width="10.140625" style="39" customWidth="1"/>
    <col min="2" max="2" width="32.85546875" style="2" customWidth="1"/>
    <col min="3" max="4" width="12.7109375" style="3" customWidth="1"/>
    <col min="5" max="6" width="9.7109375" style="2" customWidth="1"/>
    <col min="7" max="7" width="6.7109375" style="4" customWidth="1"/>
    <col min="8" max="8" width="1.7109375" style="2" customWidth="1"/>
    <col min="9" max="10" width="12.7109375" style="2" customWidth="1"/>
    <col min="11" max="12" width="9.7109375" style="2" customWidth="1"/>
    <col min="13" max="13" width="6.7109375" style="4" customWidth="1"/>
    <col min="14" max="14" width="9.140625" style="2"/>
    <col min="15" max="15" width="9.85546875" style="2" bestFit="1" customWidth="1"/>
    <col min="16" max="16384" width="9.140625" style="2"/>
  </cols>
  <sheetData>
    <row r="1" spans="1:13" ht="15">
      <c r="A1" s="1" t="s">
        <v>0</v>
      </c>
      <c r="H1" s="25"/>
    </row>
    <row r="2" spans="1:13" ht="15">
      <c r="A2" s="108" t="s">
        <v>1</v>
      </c>
      <c r="B2" s="108" t="s">
        <v>2</v>
      </c>
      <c r="C2" s="109" t="s">
        <v>3</v>
      </c>
      <c r="D2" s="109"/>
      <c r="E2" s="109"/>
      <c r="F2" s="109"/>
      <c r="G2" s="103"/>
      <c r="H2" s="5"/>
      <c r="I2" s="109" t="s">
        <v>4</v>
      </c>
      <c r="J2" s="109"/>
      <c r="K2" s="109"/>
      <c r="L2" s="109"/>
      <c r="M2" s="103"/>
    </row>
    <row r="3" spans="1:13" ht="60">
      <c r="A3" s="108"/>
      <c r="B3" s="108"/>
      <c r="C3" s="6" t="s">
        <v>5</v>
      </c>
      <c r="D3" s="6" t="s">
        <v>6</v>
      </c>
      <c r="E3" s="110" t="s">
        <v>7</v>
      </c>
      <c r="F3" s="111"/>
      <c r="G3" s="104" t="s">
        <v>8</v>
      </c>
      <c r="H3" s="5"/>
      <c r="I3" s="6" t="s">
        <v>5</v>
      </c>
      <c r="J3" s="6" t="s">
        <v>6</v>
      </c>
      <c r="K3" s="110" t="s">
        <v>7</v>
      </c>
      <c r="L3" s="111"/>
      <c r="M3" s="104" t="s">
        <v>9</v>
      </c>
    </row>
    <row r="4" spans="1:13" ht="15">
      <c r="A4" s="108"/>
      <c r="B4" s="108"/>
      <c r="C4" s="7" t="s">
        <v>10</v>
      </c>
      <c r="D4" s="7" t="s">
        <v>10</v>
      </c>
      <c r="E4" s="7" t="s">
        <v>10</v>
      </c>
      <c r="F4" s="7" t="s">
        <v>11</v>
      </c>
      <c r="G4" s="103"/>
      <c r="H4" s="8"/>
      <c r="I4" s="7" t="s">
        <v>10</v>
      </c>
      <c r="J4" s="7" t="s">
        <v>10</v>
      </c>
      <c r="K4" s="7" t="s">
        <v>10</v>
      </c>
      <c r="L4" s="7" t="s">
        <v>11</v>
      </c>
      <c r="M4" s="103"/>
    </row>
    <row r="5" spans="1:13" ht="42.75">
      <c r="A5" s="9" t="s">
        <v>12</v>
      </c>
      <c r="B5" s="10" t="s">
        <v>13</v>
      </c>
      <c r="C5" s="11">
        <v>19234.419000000002</v>
      </c>
      <c r="D5" s="11">
        <v>20842.142</v>
      </c>
      <c r="E5" s="12"/>
      <c r="F5" s="13"/>
      <c r="G5" s="9"/>
      <c r="H5" s="14"/>
      <c r="I5" s="11">
        <v>253.869</v>
      </c>
      <c r="J5" s="12">
        <v>305</v>
      </c>
      <c r="K5" s="12"/>
      <c r="L5" s="15"/>
      <c r="M5" s="9"/>
    </row>
    <row r="6" spans="1:13">
      <c r="A6" s="9" t="s">
        <v>14</v>
      </c>
      <c r="B6" s="10" t="s">
        <v>15</v>
      </c>
      <c r="C6" s="11">
        <v>79023.781000000003</v>
      </c>
      <c r="D6" s="11">
        <v>77306.061000000002</v>
      </c>
      <c r="E6" s="12"/>
      <c r="F6" s="13"/>
      <c r="G6" s="9"/>
      <c r="H6" s="14"/>
      <c r="I6" s="11">
        <v>4918.643</v>
      </c>
      <c r="J6" s="12">
        <v>3671.18</v>
      </c>
      <c r="K6" s="12"/>
      <c r="L6" s="15"/>
      <c r="M6" s="9"/>
    </row>
    <row r="7" spans="1:13" ht="57">
      <c r="A7" s="9" t="s">
        <v>16</v>
      </c>
      <c r="B7" s="10" t="s">
        <v>17</v>
      </c>
      <c r="C7" s="11">
        <v>22961.638999999999</v>
      </c>
      <c r="D7" s="11">
        <v>22694.373</v>
      </c>
      <c r="E7" s="12"/>
      <c r="F7" s="13"/>
      <c r="G7" s="9"/>
      <c r="H7" s="14"/>
      <c r="I7" s="12">
        <v>0</v>
      </c>
      <c r="J7" s="12">
        <v>0</v>
      </c>
      <c r="K7" s="12"/>
      <c r="L7" s="15"/>
      <c r="M7" s="9"/>
    </row>
    <row r="8" spans="1:13" ht="15">
      <c r="A8" s="112" t="s">
        <v>18</v>
      </c>
      <c r="B8" s="113"/>
      <c r="C8" s="26">
        <f>SUM(C5:C7)</f>
        <v>121219.83900000001</v>
      </c>
      <c r="D8" s="26">
        <f>SUM(D5:D7)</f>
        <v>120842.576</v>
      </c>
      <c r="E8" s="27">
        <f t="shared" ref="E8:E14" si="0">C8-D8</f>
        <v>377.26300000000629</v>
      </c>
      <c r="F8" s="28">
        <f t="shared" ref="F8:F14" si="1">IFERROR(E8/D8,"0%")</f>
        <v>3.1219377514759886E-3</v>
      </c>
      <c r="G8" s="29"/>
      <c r="H8" s="17"/>
      <c r="I8" s="26">
        <f>SUM(I5:I7)</f>
        <v>5172.5119999999997</v>
      </c>
      <c r="J8" s="26">
        <f>SUM(J5:J7)</f>
        <v>3976.18</v>
      </c>
      <c r="K8" s="27">
        <f t="shared" ref="K8:K14" si="2">I8-J8</f>
        <v>1196.3319999999999</v>
      </c>
      <c r="L8" s="30">
        <f t="shared" ref="L8:L14" si="3">IFERROR(K8/J8,"0%")</f>
        <v>0.30087470889144857</v>
      </c>
      <c r="M8" s="29" t="s">
        <v>19</v>
      </c>
    </row>
    <row r="9" spans="1:13" ht="28.5">
      <c r="A9" s="31" t="s">
        <v>20</v>
      </c>
      <c r="B9" s="32" t="s">
        <v>21</v>
      </c>
      <c r="C9" s="11">
        <v>1754.2809999999999</v>
      </c>
      <c r="D9" s="11">
        <v>1797.1550000000157</v>
      </c>
      <c r="E9" s="12">
        <f t="shared" si="0"/>
        <v>-42.874000000015712</v>
      </c>
      <c r="F9" s="13">
        <f t="shared" si="1"/>
        <v>-2.3856595563552026E-2</v>
      </c>
      <c r="G9" s="9" t="s">
        <v>22</v>
      </c>
      <c r="H9" s="14"/>
      <c r="I9" s="11">
        <v>1465.1679999999999</v>
      </c>
      <c r="J9" s="11">
        <v>1559.8710000000001</v>
      </c>
      <c r="K9" s="12">
        <f t="shared" si="2"/>
        <v>-94.703000000000202</v>
      </c>
      <c r="L9" s="15">
        <f t="shared" si="3"/>
        <v>-6.0712071703365338E-2</v>
      </c>
      <c r="M9" s="9" t="s">
        <v>23</v>
      </c>
    </row>
    <row r="10" spans="1:13">
      <c r="A10" s="9" t="s">
        <v>24</v>
      </c>
      <c r="B10" s="10" t="s">
        <v>25</v>
      </c>
      <c r="C10" s="11">
        <v>2931.5549999999998</v>
      </c>
      <c r="D10" s="11">
        <v>2932</v>
      </c>
      <c r="E10" s="12">
        <f t="shared" si="0"/>
        <v>-0.44500000000016371</v>
      </c>
      <c r="F10" s="13">
        <f t="shared" si="1"/>
        <v>-1.517735334243396E-4</v>
      </c>
      <c r="G10" s="9" t="s">
        <v>26</v>
      </c>
      <c r="H10" s="14"/>
      <c r="I10" s="11">
        <v>0</v>
      </c>
      <c r="J10" s="12">
        <v>0</v>
      </c>
      <c r="K10" s="12">
        <f t="shared" si="2"/>
        <v>0</v>
      </c>
      <c r="L10" s="15" t="str">
        <f t="shared" si="3"/>
        <v>0%</v>
      </c>
      <c r="M10" s="9" t="s">
        <v>26</v>
      </c>
    </row>
    <row r="11" spans="1:13" ht="28.5">
      <c r="A11" s="9" t="s">
        <v>27</v>
      </c>
      <c r="B11" s="10" t="s">
        <v>28</v>
      </c>
      <c r="C11" s="11">
        <v>926.15099999999995</v>
      </c>
      <c r="D11" s="11">
        <v>956.73199999999997</v>
      </c>
      <c r="E11" s="12">
        <f t="shared" si="0"/>
        <v>-30.581000000000017</v>
      </c>
      <c r="F11" s="13">
        <f t="shared" si="1"/>
        <v>-3.1964019181965293E-2</v>
      </c>
      <c r="G11" s="9" t="s">
        <v>26</v>
      </c>
      <c r="H11" s="14"/>
      <c r="I11" s="11">
        <v>160.46799999999999</v>
      </c>
      <c r="J11" s="12">
        <v>120.9</v>
      </c>
      <c r="K11" s="12">
        <f t="shared" si="2"/>
        <v>39.567999999999984</v>
      </c>
      <c r="L11" s="15">
        <f t="shared" si="3"/>
        <v>0.32727874276261359</v>
      </c>
      <c r="M11" s="9" t="s">
        <v>23</v>
      </c>
    </row>
    <row r="12" spans="1:13">
      <c r="A12" s="9" t="s">
        <v>29</v>
      </c>
      <c r="B12" s="10" t="s">
        <v>30</v>
      </c>
      <c r="C12" s="11">
        <v>1622.2760000000001</v>
      </c>
      <c r="D12" s="11">
        <v>1762.6279999999999</v>
      </c>
      <c r="E12" s="12">
        <f t="shared" si="0"/>
        <v>-140.35199999999986</v>
      </c>
      <c r="F12" s="13">
        <f t="shared" si="1"/>
        <v>-7.9626557617375804E-2</v>
      </c>
      <c r="G12" s="9" t="s">
        <v>26</v>
      </c>
      <c r="H12" s="14"/>
      <c r="I12" s="11">
        <v>2</v>
      </c>
      <c r="J12" s="12">
        <v>2</v>
      </c>
      <c r="K12" s="12">
        <f t="shared" si="2"/>
        <v>0</v>
      </c>
      <c r="L12" s="15">
        <f t="shared" si="3"/>
        <v>0</v>
      </c>
      <c r="M12" s="9" t="s">
        <v>26</v>
      </c>
    </row>
    <row r="13" spans="1:13" ht="42.75">
      <c r="A13" s="9" t="s">
        <v>31</v>
      </c>
      <c r="B13" s="33" t="s">
        <v>32</v>
      </c>
      <c r="C13" s="11">
        <v>6173.6709999999985</v>
      </c>
      <c r="D13" s="11">
        <v>5310.3340000000007</v>
      </c>
      <c r="E13" s="12">
        <f t="shared" si="0"/>
        <v>863.33699999999772</v>
      </c>
      <c r="F13" s="13">
        <f t="shared" si="1"/>
        <v>0.16257677953966693</v>
      </c>
      <c r="G13" s="9" t="s">
        <v>33</v>
      </c>
      <c r="H13" s="17"/>
      <c r="I13" s="11">
        <v>324.93199999999996</v>
      </c>
      <c r="J13" s="11">
        <v>261.40800000000002</v>
      </c>
      <c r="K13" s="12">
        <f t="shared" si="2"/>
        <v>63.523999999999944</v>
      </c>
      <c r="L13" s="15">
        <f t="shared" si="3"/>
        <v>0.24300710001224118</v>
      </c>
      <c r="M13" s="9" t="s">
        <v>23</v>
      </c>
    </row>
    <row r="14" spans="1:13" ht="15">
      <c r="A14" s="106" t="s">
        <v>34</v>
      </c>
      <c r="B14" s="107"/>
      <c r="C14" s="19">
        <f>SUM(C8:C13)</f>
        <v>134627.77299999999</v>
      </c>
      <c r="D14" s="19">
        <f>SUM(D8:D13)</f>
        <v>133601.42500000002</v>
      </c>
      <c r="E14" s="19">
        <f t="shared" si="0"/>
        <v>1026.347999999969</v>
      </c>
      <c r="F14" s="21">
        <f t="shared" si="1"/>
        <v>7.6821635697371408E-3</v>
      </c>
      <c r="G14" s="34"/>
      <c r="H14" s="23"/>
      <c r="I14" s="19">
        <f t="shared" ref="I14:J14" si="4">SUM(I8:I13)</f>
        <v>7125.079999999999</v>
      </c>
      <c r="J14" s="19">
        <f t="shared" si="4"/>
        <v>5920.3589999999995</v>
      </c>
      <c r="K14" s="19">
        <f t="shared" si="2"/>
        <v>1204.7209999999995</v>
      </c>
      <c r="L14" s="24">
        <f t="shared" si="3"/>
        <v>0.20348782903198939</v>
      </c>
      <c r="M14" s="22"/>
    </row>
    <row r="15" spans="1:13" s="36" customFormat="1">
      <c r="A15" s="35"/>
      <c r="C15" s="37"/>
      <c r="D15" s="37"/>
      <c r="G15" s="38"/>
      <c r="I15" s="37"/>
      <c r="M15" s="38"/>
    </row>
  </sheetData>
  <mergeCells count="8">
    <mergeCell ref="A14:B14"/>
    <mergeCell ref="A2:A4"/>
    <mergeCell ref="B2:B4"/>
    <mergeCell ref="C2:F2"/>
    <mergeCell ref="I2:L2"/>
    <mergeCell ref="E3:F3"/>
    <mergeCell ref="K3:L3"/>
    <mergeCell ref="A8:B8"/>
  </mergeCells>
  <conditionalFormatting sqref="F4:F1048576 F1:F2">
    <cfRule type="cellIs" dxfId="6" priority="6" operator="lessThan">
      <formula>0</formula>
    </cfRule>
  </conditionalFormatting>
  <conditionalFormatting sqref="L5:L14">
    <cfRule type="cellIs" dxfId="5" priority="4" operator="lessThan">
      <formula>0</formula>
    </cfRule>
  </conditionalFormatting>
  <conditionalFormatting sqref="F3">
    <cfRule type="cellIs" dxfId="4" priority="2" operator="lessThan">
      <formula>0</formula>
    </cfRule>
  </conditionalFormatting>
  <pageMargins left="0.7" right="0.7" top="0.75" bottom="0.75" header="0.3" footer="0.3"/>
  <pageSetup paperSize="8" scale="5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CE78DF-842C-4F91-95D6-9E5D4A864582}">
  <sheetPr>
    <tabColor theme="5" tint="0.39997558519241921"/>
    <pageSetUpPr fitToPage="1"/>
  </sheetPr>
  <dimension ref="A1:G13"/>
  <sheetViews>
    <sheetView showGridLines="0" zoomScale="90" zoomScaleNormal="90" workbookViewId="0">
      <pane xSplit="2" ySplit="1" topLeftCell="C2" activePane="bottomRight" state="frozen"/>
      <selection pane="bottomRight" activeCell="D12" sqref="D12"/>
      <selection pane="bottomLeft" activeCell="D21" sqref="D21:D38"/>
      <selection pane="topRight" activeCell="D21" sqref="D21:D38"/>
    </sheetView>
  </sheetViews>
  <sheetFormatPr defaultColWidth="9.140625" defaultRowHeight="14.25"/>
  <cols>
    <col min="1" max="1" width="10.140625" style="39" customWidth="1"/>
    <col min="2" max="2" width="32.85546875" style="2" customWidth="1"/>
    <col min="3" max="4" width="12.7109375" style="3" customWidth="1"/>
    <col min="5" max="6" width="9.7109375" style="2" customWidth="1"/>
    <col min="7" max="7" width="6.7109375" style="4" customWidth="1"/>
    <col min="8" max="16384" width="9.140625" style="2"/>
  </cols>
  <sheetData>
    <row r="1" spans="1:7" ht="15">
      <c r="A1" s="1" t="s">
        <v>35</v>
      </c>
    </row>
    <row r="2" spans="1:7" ht="15">
      <c r="A2" s="108" t="s">
        <v>1</v>
      </c>
      <c r="B2" s="108" t="s">
        <v>2</v>
      </c>
      <c r="C2" s="109" t="s">
        <v>3</v>
      </c>
      <c r="D2" s="109"/>
      <c r="E2" s="109"/>
      <c r="F2" s="109"/>
      <c r="G2" s="103"/>
    </row>
    <row r="3" spans="1:7" ht="60">
      <c r="A3" s="108"/>
      <c r="B3" s="108"/>
      <c r="C3" s="6" t="s">
        <v>5</v>
      </c>
      <c r="D3" s="6" t="s">
        <v>6</v>
      </c>
      <c r="E3" s="110" t="s">
        <v>7</v>
      </c>
      <c r="F3" s="111"/>
      <c r="G3" s="104" t="s">
        <v>36</v>
      </c>
    </row>
    <row r="4" spans="1:7" ht="15">
      <c r="A4" s="108"/>
      <c r="B4" s="108"/>
      <c r="C4" s="7" t="s">
        <v>10</v>
      </c>
      <c r="D4" s="7" t="s">
        <v>10</v>
      </c>
      <c r="E4" s="7" t="s">
        <v>10</v>
      </c>
      <c r="F4" s="7" t="s">
        <v>11</v>
      </c>
      <c r="G4" s="103"/>
    </row>
    <row r="5" spans="1:7" ht="42.75">
      <c r="A5" s="9" t="s">
        <v>37</v>
      </c>
      <c r="B5" s="10" t="s">
        <v>13</v>
      </c>
      <c r="C5" s="11">
        <v>325</v>
      </c>
      <c r="D5" s="11">
        <v>100</v>
      </c>
      <c r="E5" s="12"/>
      <c r="F5" s="13"/>
      <c r="G5" s="9" t="s">
        <v>26</v>
      </c>
    </row>
    <row r="6" spans="1:7">
      <c r="A6" s="9" t="s">
        <v>38</v>
      </c>
      <c r="B6" s="10" t="s">
        <v>15</v>
      </c>
      <c r="C6" s="11">
        <v>1650.1610000000001</v>
      </c>
      <c r="D6" s="11">
        <v>1875.1610000000001</v>
      </c>
      <c r="E6" s="12"/>
      <c r="F6" s="13"/>
      <c r="G6" s="9" t="s">
        <v>26</v>
      </c>
    </row>
    <row r="7" spans="1:7" ht="15">
      <c r="A7" s="114" t="s">
        <v>18</v>
      </c>
      <c r="B7" s="115"/>
      <c r="C7" s="16">
        <f>SUM(C5:C6)</f>
        <v>1975.1610000000001</v>
      </c>
      <c r="D7" s="16">
        <f>SUM(D5:D6)</f>
        <v>1975.1610000000001</v>
      </c>
      <c r="E7" s="40">
        <f t="shared" ref="E7:E12" si="0">C7-D7</f>
        <v>0</v>
      </c>
      <c r="F7" s="41">
        <f t="shared" ref="F7:F12" si="1">IFERROR(E7/D7,"0%")</f>
        <v>0</v>
      </c>
      <c r="G7" s="18" t="s">
        <v>26</v>
      </c>
    </row>
    <row r="8" spans="1:7" ht="28.5">
      <c r="A8" s="9" t="s">
        <v>39</v>
      </c>
      <c r="B8" s="33" t="s">
        <v>21</v>
      </c>
      <c r="C8" s="11">
        <v>1685.374</v>
      </c>
      <c r="D8" s="11">
        <v>691.37199999999996</v>
      </c>
      <c r="E8" s="12">
        <f t="shared" si="0"/>
        <v>994.00200000000007</v>
      </c>
      <c r="F8" s="13">
        <f t="shared" si="1"/>
        <v>1.4377238302968591</v>
      </c>
      <c r="G8" s="9" t="s">
        <v>40</v>
      </c>
    </row>
    <row r="9" spans="1:7" ht="28.5">
      <c r="A9" s="9" t="s">
        <v>41</v>
      </c>
      <c r="B9" s="10" t="s">
        <v>28</v>
      </c>
      <c r="C9" s="11">
        <v>5</v>
      </c>
      <c r="D9" s="11">
        <v>5</v>
      </c>
      <c r="E9" s="12">
        <f t="shared" si="0"/>
        <v>0</v>
      </c>
      <c r="F9" s="13">
        <f t="shared" si="1"/>
        <v>0</v>
      </c>
      <c r="G9" s="9" t="s">
        <v>26</v>
      </c>
    </row>
    <row r="10" spans="1:7">
      <c r="A10" s="9" t="s">
        <v>42</v>
      </c>
      <c r="B10" s="10" t="s">
        <v>30</v>
      </c>
      <c r="C10" s="11">
        <v>5</v>
      </c>
      <c r="D10" s="11">
        <v>5</v>
      </c>
      <c r="E10" s="12">
        <f t="shared" si="0"/>
        <v>0</v>
      </c>
      <c r="F10" s="13">
        <f t="shared" si="1"/>
        <v>0</v>
      </c>
      <c r="G10" s="9" t="s">
        <v>26</v>
      </c>
    </row>
    <row r="11" spans="1:7" ht="42.75">
      <c r="A11" s="9" t="s">
        <v>43</v>
      </c>
      <c r="B11" s="33" t="s">
        <v>32</v>
      </c>
      <c r="C11" s="11">
        <v>7764.3459999999995</v>
      </c>
      <c r="D11" s="11">
        <v>8758.3459999999995</v>
      </c>
      <c r="E11" s="12">
        <f t="shared" si="0"/>
        <v>-994</v>
      </c>
      <c r="F11" s="13">
        <f t="shared" si="1"/>
        <v>-0.11349174832782355</v>
      </c>
      <c r="G11" s="9" t="s">
        <v>40</v>
      </c>
    </row>
    <row r="12" spans="1:7" ht="15">
      <c r="A12" s="106" t="s">
        <v>34</v>
      </c>
      <c r="B12" s="107"/>
      <c r="C12" s="19">
        <f>SUM(C7:C11)</f>
        <v>11434.880999999999</v>
      </c>
      <c r="D12" s="19">
        <f>SUM(D7:D11)</f>
        <v>11434.878999999999</v>
      </c>
      <c r="E12" s="20">
        <f t="shared" si="0"/>
        <v>2.0000000004074536E-3</v>
      </c>
      <c r="F12" s="21">
        <f t="shared" si="1"/>
        <v>1.749034686250247E-7</v>
      </c>
      <c r="G12" s="22"/>
    </row>
    <row r="13" spans="1:7" s="36" customFormat="1">
      <c r="A13" s="35"/>
      <c r="C13" s="37"/>
      <c r="D13" s="37"/>
      <c r="G13" s="38"/>
    </row>
  </sheetData>
  <mergeCells count="6">
    <mergeCell ref="C2:F2"/>
    <mergeCell ref="E3:F3"/>
    <mergeCell ref="A7:B7"/>
    <mergeCell ref="A12:B12"/>
    <mergeCell ref="A2:A4"/>
    <mergeCell ref="B2:B4"/>
  </mergeCells>
  <conditionalFormatting sqref="F1:F2">
    <cfRule type="cellIs" dxfId="3" priority="6" operator="lessThan">
      <formula>0</formula>
    </cfRule>
  </conditionalFormatting>
  <conditionalFormatting sqref="F4:F1048576">
    <cfRule type="cellIs" dxfId="2" priority="5" operator="lessThan">
      <formula>0</formula>
    </cfRule>
  </conditionalFormatting>
  <conditionalFormatting sqref="F3">
    <cfRule type="cellIs" dxfId="1" priority="4" operator="lessThan">
      <formula>0</formula>
    </cfRule>
  </conditionalFormatting>
  <conditionalFormatting sqref="F3">
    <cfRule type="cellIs" dxfId="0" priority="3" operator="lessThan">
      <formula>0</formula>
    </cfRule>
  </conditionalFormatting>
  <pageMargins left="0.7" right="0.7" top="0.75" bottom="0.75" header="0.3" footer="0.3"/>
  <pageSetup paperSize="8" scale="6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099935-E836-4CEB-8621-0B778E3629ED}">
  <sheetPr>
    <tabColor theme="5" tint="0.39997558519241921"/>
    <pageSetUpPr fitToPage="1"/>
  </sheetPr>
  <dimension ref="A1:H103"/>
  <sheetViews>
    <sheetView showGridLines="0" zoomScale="90" zoomScaleNormal="90" workbookViewId="0">
      <pane xSplit="1" ySplit="4" topLeftCell="B5" activePane="bottomRight" state="frozen"/>
      <selection pane="bottomRight" activeCell="A80" sqref="A80"/>
      <selection pane="bottomLeft" activeCell="D21" sqref="D21:D38"/>
      <selection pane="topRight" activeCell="D21" sqref="D21:D38"/>
    </sheetView>
  </sheetViews>
  <sheetFormatPr defaultColWidth="9.140625" defaultRowHeight="14.25"/>
  <cols>
    <col min="1" max="1" width="61.42578125" style="45" customWidth="1"/>
    <col min="2" max="2" width="13.5703125" style="102" customWidth="1"/>
    <col min="3" max="6" width="12.7109375" style="44" customWidth="1"/>
    <col min="7" max="16384" width="9.140625" style="45"/>
  </cols>
  <sheetData>
    <row r="1" spans="1:6" ht="15">
      <c r="A1" s="42"/>
      <c r="B1" s="43"/>
    </row>
    <row r="3" spans="1:6" ht="30">
      <c r="A3" s="116" t="s">
        <v>44</v>
      </c>
      <c r="B3" s="116"/>
      <c r="C3" s="46" t="s">
        <v>45</v>
      </c>
      <c r="D3" s="46" t="s">
        <v>46</v>
      </c>
      <c r="E3" s="46" t="s">
        <v>47</v>
      </c>
      <c r="F3" s="46" t="s">
        <v>48</v>
      </c>
    </row>
    <row r="4" spans="1:6" ht="15">
      <c r="A4" s="116"/>
      <c r="B4" s="116"/>
      <c r="C4" s="47" t="s">
        <v>10</v>
      </c>
      <c r="D4" s="47" t="s">
        <v>10</v>
      </c>
      <c r="E4" s="47" t="s">
        <v>10</v>
      </c>
      <c r="F4" s="47" t="s">
        <v>10</v>
      </c>
    </row>
    <row r="5" spans="1:6">
      <c r="A5" s="48" t="s">
        <v>49</v>
      </c>
      <c r="B5" s="49"/>
      <c r="C5" s="50">
        <f>2354+413</f>
        <v>2767</v>
      </c>
      <c r="D5" s="50">
        <f>121731+974+144</f>
        <v>122849</v>
      </c>
      <c r="E5" s="50">
        <f>C5+D5</f>
        <v>125616</v>
      </c>
      <c r="F5" s="50">
        <v>4810</v>
      </c>
    </row>
    <row r="6" spans="1:6">
      <c r="A6" s="51"/>
      <c r="B6" s="52"/>
      <c r="C6" s="53"/>
      <c r="D6" s="53"/>
      <c r="E6" s="53"/>
      <c r="F6" s="54"/>
    </row>
    <row r="7" spans="1:6" s="60" customFormat="1" ht="15">
      <c r="A7" s="55" t="s">
        <v>50</v>
      </c>
      <c r="B7" s="56"/>
      <c r="C7" s="57"/>
      <c r="D7" s="58"/>
      <c r="E7" s="58"/>
      <c r="F7" s="59"/>
    </row>
    <row r="8" spans="1:6">
      <c r="A8" s="61" t="s">
        <v>51</v>
      </c>
      <c r="B8" s="62"/>
      <c r="C8" s="50"/>
      <c r="D8" s="50"/>
      <c r="E8" s="50"/>
      <c r="F8" s="50"/>
    </row>
    <row r="9" spans="1:6">
      <c r="A9" s="63" t="s">
        <v>52</v>
      </c>
      <c r="B9" s="64"/>
      <c r="C9" s="65"/>
      <c r="D9" s="65">
        <v>3.5</v>
      </c>
      <c r="E9" s="65">
        <f>D9</f>
        <v>3.5</v>
      </c>
      <c r="F9" s="65"/>
    </row>
    <row r="10" spans="1:6">
      <c r="A10" s="66" t="s">
        <v>53</v>
      </c>
      <c r="B10" s="67"/>
      <c r="C10" s="68"/>
      <c r="D10" s="68"/>
      <c r="E10" s="68"/>
      <c r="F10" s="68">
        <v>109.459</v>
      </c>
    </row>
    <row r="11" spans="1:6">
      <c r="A11" s="51"/>
      <c r="B11" s="52"/>
      <c r="C11" s="53"/>
      <c r="D11" s="53"/>
      <c r="E11" s="53"/>
      <c r="F11" s="54"/>
    </row>
    <row r="12" spans="1:6">
      <c r="A12" s="61" t="s">
        <v>54</v>
      </c>
      <c r="B12" s="62"/>
      <c r="C12" s="50"/>
      <c r="D12" s="50"/>
      <c r="E12" s="50"/>
      <c r="F12" s="50"/>
    </row>
    <row r="13" spans="1:6">
      <c r="A13" s="63" t="s">
        <v>55</v>
      </c>
      <c r="B13" s="64"/>
      <c r="C13" s="65"/>
      <c r="D13" s="65">
        <v>901</v>
      </c>
      <c r="E13" s="65">
        <f>D13</f>
        <v>901</v>
      </c>
      <c r="F13" s="65"/>
    </row>
    <row r="14" spans="1:6">
      <c r="A14" s="69" t="s">
        <v>53</v>
      </c>
      <c r="B14" s="70"/>
      <c r="C14" s="71"/>
      <c r="D14" s="71"/>
      <c r="E14" s="71"/>
      <c r="F14" s="71">
        <v>607</v>
      </c>
    </row>
    <row r="15" spans="1:6">
      <c r="A15" s="69" t="s">
        <v>56</v>
      </c>
      <c r="B15" s="70"/>
      <c r="C15" s="71"/>
      <c r="D15" s="71"/>
      <c r="E15" s="71"/>
      <c r="F15" s="71">
        <v>101</v>
      </c>
    </row>
    <row r="16" spans="1:6">
      <c r="A16" s="51"/>
      <c r="B16" s="52"/>
      <c r="C16" s="53"/>
      <c r="D16" s="53"/>
      <c r="E16" s="53"/>
      <c r="F16" s="54"/>
    </row>
    <row r="17" spans="1:6">
      <c r="A17" s="61" t="s">
        <v>57</v>
      </c>
      <c r="B17" s="62"/>
      <c r="C17" s="50"/>
      <c r="D17" s="50"/>
      <c r="E17" s="50"/>
      <c r="F17" s="50"/>
    </row>
    <row r="18" spans="1:6">
      <c r="A18" s="63" t="s">
        <v>58</v>
      </c>
      <c r="B18" s="64"/>
      <c r="C18" s="65"/>
      <c r="D18" s="65">
        <f>4931</f>
        <v>4931</v>
      </c>
      <c r="E18" s="65">
        <f>D18</f>
        <v>4931</v>
      </c>
      <c r="F18" s="65"/>
    </row>
    <row r="19" spans="1:6">
      <c r="A19" s="69" t="s">
        <v>59</v>
      </c>
      <c r="B19" s="70"/>
      <c r="C19" s="71"/>
      <c r="D19" s="71">
        <v>1250</v>
      </c>
      <c r="E19" s="71">
        <f t="shared" ref="E19:E21" si="0">D19</f>
        <v>1250</v>
      </c>
      <c r="F19" s="71"/>
    </row>
    <row r="20" spans="1:6">
      <c r="A20" s="72" t="s">
        <v>60</v>
      </c>
      <c r="B20" s="70"/>
      <c r="C20" s="71"/>
      <c r="D20" s="71">
        <v>-540</v>
      </c>
      <c r="E20" s="71">
        <f t="shared" si="0"/>
        <v>-540</v>
      </c>
      <c r="F20" s="71"/>
    </row>
    <row r="21" spans="1:6">
      <c r="A21" s="73" t="s">
        <v>61</v>
      </c>
      <c r="B21" s="70"/>
      <c r="C21" s="71"/>
      <c r="D21" s="71">
        <v>-202</v>
      </c>
      <c r="E21" s="71">
        <f t="shared" si="0"/>
        <v>-202</v>
      </c>
      <c r="F21" s="71"/>
    </row>
    <row r="22" spans="1:6">
      <c r="A22" s="51"/>
      <c r="B22" s="52"/>
      <c r="C22" s="53"/>
      <c r="D22" s="53"/>
      <c r="E22" s="53"/>
      <c r="F22" s="54"/>
    </row>
    <row r="23" spans="1:6" s="60" customFormat="1" ht="15">
      <c r="A23" s="55" t="s">
        <v>62</v>
      </c>
      <c r="B23" s="56"/>
      <c r="C23" s="57"/>
      <c r="D23" s="58"/>
      <c r="E23" s="58"/>
      <c r="F23" s="59"/>
    </row>
    <row r="24" spans="1:6">
      <c r="A24" s="74" t="s">
        <v>63</v>
      </c>
      <c r="B24" s="75"/>
      <c r="C24" s="76"/>
      <c r="D24" s="76">
        <v>420</v>
      </c>
      <c r="E24" s="76">
        <f>D24</f>
        <v>420</v>
      </c>
      <c r="F24" s="76"/>
    </row>
    <row r="25" spans="1:6">
      <c r="A25" s="74" t="s">
        <v>64</v>
      </c>
      <c r="B25" s="75"/>
      <c r="C25" s="76"/>
      <c r="D25" s="76">
        <v>365</v>
      </c>
      <c r="E25" s="76">
        <f>D25</f>
        <v>365</v>
      </c>
      <c r="F25" s="76"/>
    </row>
    <row r="26" spans="1:6">
      <c r="A26" s="74" t="s">
        <v>65</v>
      </c>
      <c r="B26" s="75"/>
      <c r="C26" s="76"/>
      <c r="D26" s="76">
        <v>39.32</v>
      </c>
      <c r="E26" s="76">
        <f>D26</f>
        <v>39.32</v>
      </c>
      <c r="F26" s="76"/>
    </row>
    <row r="27" spans="1:6">
      <c r="A27" s="74" t="s">
        <v>66</v>
      </c>
      <c r="B27" s="75"/>
      <c r="C27" s="76">
        <v>15</v>
      </c>
      <c r="D27" s="76">
        <v>27.215</v>
      </c>
      <c r="E27" s="76">
        <f>D27+C27</f>
        <v>42.215000000000003</v>
      </c>
      <c r="F27" s="76"/>
    </row>
    <row r="28" spans="1:6">
      <c r="A28" s="74" t="s">
        <v>67</v>
      </c>
      <c r="B28" s="75"/>
      <c r="C28" s="76"/>
      <c r="D28" s="76">
        <v>1.7509999999999999</v>
      </c>
      <c r="E28" s="76">
        <f t="shared" ref="E28" si="1">D28</f>
        <v>1.7509999999999999</v>
      </c>
      <c r="F28" s="76"/>
    </row>
    <row r="29" spans="1:6">
      <c r="A29" s="74" t="s">
        <v>68</v>
      </c>
      <c r="B29" s="75"/>
      <c r="C29" s="76"/>
      <c r="D29" s="76"/>
      <c r="E29" s="76">
        <f>D29</f>
        <v>0</v>
      </c>
      <c r="F29" s="76">
        <v>1000</v>
      </c>
    </row>
    <row r="30" spans="1:6">
      <c r="A30" s="74" t="s">
        <v>69</v>
      </c>
      <c r="B30" s="75"/>
      <c r="C30" s="76"/>
      <c r="D30" s="76"/>
      <c r="E30" s="76">
        <f>D30</f>
        <v>0</v>
      </c>
      <c r="F30" s="76">
        <v>100</v>
      </c>
    </row>
    <row r="31" spans="1:6">
      <c r="A31" s="66" t="s">
        <v>70</v>
      </c>
      <c r="B31" s="67"/>
      <c r="C31" s="68"/>
      <c r="D31" s="68"/>
      <c r="E31" s="68">
        <f>D31</f>
        <v>0</v>
      </c>
      <c r="F31" s="68">
        <v>100</v>
      </c>
    </row>
    <row r="32" spans="1:6">
      <c r="A32" s="51"/>
      <c r="B32" s="52"/>
      <c r="C32" s="53"/>
      <c r="D32" s="53"/>
      <c r="E32" s="53"/>
      <c r="F32" s="54"/>
    </row>
    <row r="33" spans="1:6" s="60" customFormat="1" ht="28.5">
      <c r="A33" s="55" t="s">
        <v>71</v>
      </c>
      <c r="B33" s="56" t="s">
        <v>72</v>
      </c>
      <c r="C33" s="57"/>
      <c r="D33" s="58"/>
      <c r="E33" s="58"/>
      <c r="F33" s="59"/>
    </row>
    <row r="34" spans="1:6">
      <c r="A34" s="77" t="s">
        <v>73</v>
      </c>
      <c r="B34" s="78"/>
      <c r="C34" s="53"/>
      <c r="D34" s="53"/>
      <c r="E34" s="53"/>
      <c r="F34" s="54"/>
    </row>
    <row r="35" spans="1:6">
      <c r="A35" s="79" t="s">
        <v>74</v>
      </c>
      <c r="B35" s="49" t="s">
        <v>75</v>
      </c>
      <c r="C35" s="50"/>
      <c r="D35" s="50">
        <v>21</v>
      </c>
      <c r="E35" s="50">
        <f>D35</f>
        <v>21</v>
      </c>
      <c r="F35" s="50"/>
    </row>
    <row r="36" spans="1:6">
      <c r="A36" s="79" t="s">
        <v>76</v>
      </c>
      <c r="B36" s="49" t="s">
        <v>77</v>
      </c>
      <c r="C36" s="50"/>
      <c r="D36" s="50">
        <v>232.1</v>
      </c>
      <c r="E36" s="50">
        <f>D36</f>
        <v>232.1</v>
      </c>
      <c r="F36" s="50"/>
    </row>
    <row r="37" spans="1:6">
      <c r="A37" s="79" t="s">
        <v>78</v>
      </c>
      <c r="B37" s="49" t="s">
        <v>79</v>
      </c>
      <c r="C37" s="50"/>
      <c r="D37" s="50">
        <v>0.9</v>
      </c>
      <c r="E37" s="50">
        <f>D37</f>
        <v>0.9</v>
      </c>
      <c r="F37" s="50"/>
    </row>
    <row r="38" spans="1:6">
      <c r="A38" s="79" t="s">
        <v>80</v>
      </c>
      <c r="B38" s="49" t="s">
        <v>81</v>
      </c>
      <c r="C38" s="50"/>
      <c r="D38" s="50">
        <v>3.9E-2</v>
      </c>
      <c r="E38" s="50">
        <f>D38</f>
        <v>3.9E-2</v>
      </c>
      <c r="F38" s="50"/>
    </row>
    <row r="39" spans="1:6">
      <c r="A39" s="79" t="s">
        <v>82</v>
      </c>
      <c r="B39" s="49" t="s">
        <v>77</v>
      </c>
      <c r="C39" s="50"/>
      <c r="D39" s="50"/>
      <c r="E39" s="50"/>
      <c r="F39" s="50">
        <v>15</v>
      </c>
    </row>
    <row r="40" spans="1:6">
      <c r="A40" s="51"/>
      <c r="B40" s="52"/>
      <c r="C40" s="53"/>
      <c r="D40" s="53"/>
      <c r="E40" s="53"/>
      <c r="F40" s="54"/>
    </row>
    <row r="41" spans="1:6">
      <c r="A41" s="77" t="s">
        <v>83</v>
      </c>
      <c r="B41" s="78"/>
      <c r="C41" s="53"/>
      <c r="D41" s="53"/>
      <c r="E41" s="53"/>
      <c r="F41" s="54"/>
    </row>
    <row r="42" spans="1:6">
      <c r="A42" s="79" t="s">
        <v>84</v>
      </c>
      <c r="B42" s="49" t="s">
        <v>81</v>
      </c>
      <c r="C42" s="50"/>
      <c r="D42" s="50">
        <v>0.33</v>
      </c>
      <c r="E42" s="50">
        <f>D42</f>
        <v>0.33</v>
      </c>
      <c r="F42" s="50"/>
    </row>
    <row r="43" spans="1:6">
      <c r="A43" s="79" t="s">
        <v>85</v>
      </c>
      <c r="B43" s="49" t="s">
        <v>86</v>
      </c>
      <c r="C43" s="50"/>
      <c r="D43" s="50"/>
      <c r="E43" s="50"/>
      <c r="F43" s="50">
        <v>5</v>
      </c>
    </row>
    <row r="44" spans="1:6">
      <c r="A44" s="79" t="s">
        <v>87</v>
      </c>
      <c r="B44" s="49" t="s">
        <v>86</v>
      </c>
      <c r="C44" s="50"/>
      <c r="D44" s="50"/>
      <c r="E44" s="50"/>
      <c r="F44" s="50">
        <v>0.9</v>
      </c>
    </row>
    <row r="45" spans="1:6">
      <c r="A45" s="51"/>
      <c r="B45" s="52"/>
      <c r="C45" s="53"/>
      <c r="D45" s="53"/>
      <c r="E45" s="53"/>
      <c r="F45" s="54"/>
    </row>
    <row r="46" spans="1:6">
      <c r="A46" s="77" t="s">
        <v>88</v>
      </c>
      <c r="B46" s="78"/>
      <c r="C46" s="53"/>
      <c r="D46" s="53"/>
      <c r="E46" s="53"/>
      <c r="F46" s="54"/>
    </row>
    <row r="47" spans="1:6">
      <c r="A47" s="79" t="s">
        <v>89</v>
      </c>
      <c r="B47" s="49" t="s">
        <v>90</v>
      </c>
      <c r="C47" s="50"/>
      <c r="D47" s="50">
        <v>261.53899999999999</v>
      </c>
      <c r="E47" s="50">
        <f t="shared" ref="E47:E61" si="2">D47</f>
        <v>261.53899999999999</v>
      </c>
      <c r="F47" s="50"/>
    </row>
    <row r="48" spans="1:6" s="82" customFormat="1">
      <c r="A48" s="80" t="s">
        <v>91</v>
      </c>
      <c r="B48" s="49" t="s">
        <v>79</v>
      </c>
      <c r="C48" s="81"/>
      <c r="D48" s="12">
        <v>13</v>
      </c>
      <c r="E48" s="12">
        <f t="shared" si="2"/>
        <v>13</v>
      </c>
      <c r="F48" s="81"/>
    </row>
    <row r="49" spans="1:6" s="60" customFormat="1" ht="28.5">
      <c r="A49" s="80" t="s">
        <v>92</v>
      </c>
      <c r="B49" s="49" t="s">
        <v>93</v>
      </c>
      <c r="C49" s="83"/>
      <c r="D49" s="83">
        <v>12</v>
      </c>
      <c r="E49" s="83">
        <f t="shared" si="2"/>
        <v>12</v>
      </c>
      <c r="F49" s="83"/>
    </row>
    <row r="50" spans="1:6">
      <c r="A50" s="79" t="s">
        <v>94</v>
      </c>
      <c r="B50" s="49" t="s">
        <v>90</v>
      </c>
      <c r="C50" s="50"/>
      <c r="D50" s="84">
        <v>7.5359999999999996</v>
      </c>
      <c r="E50" s="84">
        <f t="shared" si="2"/>
        <v>7.5359999999999996</v>
      </c>
      <c r="F50" s="50"/>
    </row>
    <row r="51" spans="1:6" s="82" customFormat="1">
      <c r="A51" s="80" t="s">
        <v>95</v>
      </c>
      <c r="B51" s="49" t="s">
        <v>93</v>
      </c>
      <c r="C51" s="81"/>
      <c r="D51" s="12">
        <v>1.099</v>
      </c>
      <c r="E51" s="12">
        <f t="shared" si="2"/>
        <v>1.099</v>
      </c>
      <c r="F51" s="81"/>
    </row>
    <row r="52" spans="1:6" s="82" customFormat="1">
      <c r="A52" s="80" t="s">
        <v>96</v>
      </c>
      <c r="B52" s="49" t="s">
        <v>97</v>
      </c>
      <c r="C52" s="81"/>
      <c r="D52" s="12">
        <v>1.1000000000000001</v>
      </c>
      <c r="E52" s="12">
        <f t="shared" si="2"/>
        <v>1.1000000000000001</v>
      </c>
      <c r="F52" s="81"/>
    </row>
    <row r="53" spans="1:6">
      <c r="A53" s="79" t="s">
        <v>98</v>
      </c>
      <c r="B53" s="49" t="s">
        <v>77</v>
      </c>
      <c r="C53" s="50"/>
      <c r="D53" s="50">
        <v>1.044</v>
      </c>
      <c r="E53" s="50">
        <f t="shared" si="2"/>
        <v>1.044</v>
      </c>
      <c r="F53" s="50"/>
    </row>
    <row r="54" spans="1:6">
      <c r="A54" s="69" t="s">
        <v>99</v>
      </c>
      <c r="B54" s="49" t="s">
        <v>93</v>
      </c>
      <c r="C54" s="50"/>
      <c r="D54" s="50">
        <v>0.28000000000000003</v>
      </c>
      <c r="E54" s="50">
        <f t="shared" si="2"/>
        <v>0.28000000000000003</v>
      </c>
      <c r="F54" s="50"/>
    </row>
    <row r="55" spans="1:6">
      <c r="A55" s="79" t="s">
        <v>100</v>
      </c>
      <c r="B55" s="49" t="s">
        <v>101</v>
      </c>
      <c r="C55" s="50"/>
      <c r="D55" s="50">
        <v>-12.829000000000001</v>
      </c>
      <c r="E55" s="50">
        <f t="shared" si="2"/>
        <v>-12.829000000000001</v>
      </c>
      <c r="F55" s="50"/>
    </row>
    <row r="56" spans="1:6">
      <c r="A56" s="79" t="s">
        <v>102</v>
      </c>
      <c r="B56" s="49" t="s">
        <v>93</v>
      </c>
      <c r="C56" s="50"/>
      <c r="D56" s="50">
        <v>-5.1740000000000004</v>
      </c>
      <c r="E56" s="50">
        <f t="shared" si="2"/>
        <v>-5.1740000000000004</v>
      </c>
      <c r="F56" s="50"/>
    </row>
    <row r="57" spans="1:6">
      <c r="A57" s="79" t="s">
        <v>76</v>
      </c>
      <c r="B57" s="49" t="s">
        <v>77</v>
      </c>
      <c r="C57" s="50"/>
      <c r="D57" s="50">
        <v>-4</v>
      </c>
      <c r="E57" s="50">
        <f t="shared" si="2"/>
        <v>-4</v>
      </c>
      <c r="F57" s="50"/>
    </row>
    <row r="58" spans="1:6">
      <c r="A58" s="79" t="s">
        <v>103</v>
      </c>
      <c r="B58" s="49" t="s">
        <v>104</v>
      </c>
      <c r="C58" s="50"/>
      <c r="D58" s="50">
        <v>-0.3</v>
      </c>
      <c r="E58" s="50">
        <f t="shared" si="2"/>
        <v>-0.3</v>
      </c>
      <c r="F58" s="50"/>
    </row>
    <row r="59" spans="1:6">
      <c r="A59" s="79" t="s">
        <v>105</v>
      </c>
      <c r="B59" s="49" t="s">
        <v>97</v>
      </c>
      <c r="C59" s="50"/>
      <c r="D59" s="50">
        <v>-0.19400000000000001</v>
      </c>
      <c r="E59" s="50">
        <f>D59</f>
        <v>-0.19400000000000001</v>
      </c>
      <c r="F59" s="50"/>
    </row>
    <row r="60" spans="1:6">
      <c r="A60" s="79" t="s">
        <v>106</v>
      </c>
      <c r="B60" s="49" t="s">
        <v>81</v>
      </c>
      <c r="C60" s="50"/>
      <c r="D60" s="50">
        <v>-0.23400000000000001</v>
      </c>
      <c r="E60" s="50">
        <f>D60</f>
        <v>-0.23400000000000001</v>
      </c>
      <c r="F60" s="50"/>
    </row>
    <row r="61" spans="1:6">
      <c r="A61" s="79" t="s">
        <v>107</v>
      </c>
      <c r="B61" s="49" t="s">
        <v>108</v>
      </c>
      <c r="C61" s="50"/>
      <c r="D61" s="50">
        <v>-7.0000000000000007E-2</v>
      </c>
      <c r="E61" s="50">
        <f t="shared" si="2"/>
        <v>-7.0000000000000007E-2</v>
      </c>
      <c r="F61" s="50"/>
    </row>
    <row r="62" spans="1:6">
      <c r="A62" s="51"/>
      <c r="B62" s="52"/>
      <c r="C62" s="53"/>
      <c r="D62" s="53"/>
      <c r="E62" s="53"/>
      <c r="F62" s="54"/>
    </row>
    <row r="63" spans="1:6" s="60" customFormat="1">
      <c r="A63" s="77" t="s">
        <v>109</v>
      </c>
      <c r="B63" s="49"/>
      <c r="C63" s="83"/>
      <c r="D63" s="83"/>
      <c r="E63" s="83"/>
      <c r="F63" s="83"/>
    </row>
    <row r="64" spans="1:6" s="60" customFormat="1">
      <c r="A64" s="85" t="s">
        <v>110</v>
      </c>
      <c r="B64" s="86" t="s">
        <v>97</v>
      </c>
      <c r="C64" s="87">
        <v>-0.158</v>
      </c>
      <c r="D64" s="87"/>
      <c r="E64" s="87">
        <f>D64+C64</f>
        <v>-0.158</v>
      </c>
      <c r="F64" s="87"/>
    </row>
    <row r="65" spans="1:6" s="60" customFormat="1">
      <c r="A65" s="88" t="s">
        <v>111</v>
      </c>
      <c r="B65" s="49" t="s">
        <v>112</v>
      </c>
      <c r="C65" s="83">
        <v>-6.7000000000000004E-2</v>
      </c>
      <c r="D65" s="83"/>
      <c r="E65" s="87">
        <f t="shared" ref="E65:E66" si="3">D65+C65</f>
        <v>-6.7000000000000004E-2</v>
      </c>
      <c r="F65" s="83"/>
    </row>
    <row r="66" spans="1:6" s="60" customFormat="1">
      <c r="A66" s="89" t="s">
        <v>113</v>
      </c>
      <c r="B66" s="49" t="s">
        <v>97</v>
      </c>
      <c r="C66" s="83">
        <v>-1.7000000000000001E-2</v>
      </c>
      <c r="D66" s="83"/>
      <c r="E66" s="87">
        <f t="shared" si="3"/>
        <v>-1.7000000000000001E-2</v>
      </c>
      <c r="F66" s="83"/>
    </row>
    <row r="67" spans="1:6" s="60" customFormat="1">
      <c r="A67" s="105" t="s">
        <v>114</v>
      </c>
      <c r="B67" s="90" t="s">
        <v>101</v>
      </c>
      <c r="C67" s="83"/>
      <c r="D67" s="83">
        <v>-16.89</v>
      </c>
      <c r="E67" s="83">
        <f>D67</f>
        <v>-16.89</v>
      </c>
      <c r="F67" s="83">
        <v>-1.577</v>
      </c>
    </row>
    <row r="68" spans="1:6" s="60" customFormat="1">
      <c r="A68" s="88" t="s">
        <v>115</v>
      </c>
      <c r="B68" s="49" t="s">
        <v>75</v>
      </c>
      <c r="C68" s="83"/>
      <c r="D68" s="83">
        <v>-10.051</v>
      </c>
      <c r="E68" s="83">
        <f t="shared" ref="E68:E88" si="4">D68</f>
        <v>-10.051</v>
      </c>
      <c r="F68" s="83"/>
    </row>
    <row r="69" spans="1:6" s="60" customFormat="1">
      <c r="A69" s="117" t="s">
        <v>116</v>
      </c>
      <c r="B69" s="49" t="s">
        <v>117</v>
      </c>
      <c r="C69" s="83"/>
      <c r="D69" s="83">
        <v>-0.752</v>
      </c>
      <c r="E69" s="83">
        <f>D69</f>
        <v>-0.752</v>
      </c>
      <c r="F69" s="83"/>
    </row>
    <row r="70" spans="1:6" s="60" customFormat="1">
      <c r="A70" s="118"/>
      <c r="B70" s="49" t="s">
        <v>118</v>
      </c>
      <c r="C70" s="83"/>
      <c r="D70" s="83">
        <v>-0.56899999999999995</v>
      </c>
      <c r="E70" s="83">
        <f>D70</f>
        <v>-0.56899999999999995</v>
      </c>
      <c r="F70" s="83"/>
    </row>
    <row r="71" spans="1:6" s="60" customFormat="1">
      <c r="A71" s="119"/>
      <c r="B71" s="49" t="s">
        <v>119</v>
      </c>
      <c r="C71" s="83"/>
      <c r="D71" s="83">
        <v>-0.14699999999999999</v>
      </c>
      <c r="E71" s="83">
        <f>D71</f>
        <v>-0.14699999999999999</v>
      </c>
      <c r="F71" s="83"/>
    </row>
    <row r="72" spans="1:6" s="60" customFormat="1">
      <c r="A72" s="88" t="s">
        <v>120</v>
      </c>
      <c r="B72" s="49" t="s">
        <v>97</v>
      </c>
      <c r="C72" s="83"/>
      <c r="D72" s="83">
        <v>-0.47199999999999998</v>
      </c>
      <c r="E72" s="83">
        <f>D72</f>
        <v>-0.47199999999999998</v>
      </c>
      <c r="F72" s="83"/>
    </row>
    <row r="73" spans="1:6" s="60" customFormat="1" ht="28.5">
      <c r="A73" s="88" t="s">
        <v>121</v>
      </c>
      <c r="B73" s="49" t="s">
        <v>97</v>
      </c>
      <c r="C73" s="83"/>
      <c r="D73" s="83">
        <v>-0.08</v>
      </c>
      <c r="E73" s="83">
        <f>D73</f>
        <v>-0.08</v>
      </c>
      <c r="F73" s="83"/>
    </row>
    <row r="74" spans="1:6" s="60" customFormat="1">
      <c r="A74" s="88" t="s">
        <v>89</v>
      </c>
      <c r="B74" s="49" t="s">
        <v>90</v>
      </c>
      <c r="C74" s="83"/>
      <c r="D74" s="83">
        <v>176.18899999999999</v>
      </c>
      <c r="E74" s="83">
        <f t="shared" si="4"/>
        <v>176.18899999999999</v>
      </c>
      <c r="F74" s="83"/>
    </row>
    <row r="75" spans="1:6" s="60" customFormat="1">
      <c r="A75" s="88" t="s">
        <v>122</v>
      </c>
      <c r="B75" s="49" t="s">
        <v>93</v>
      </c>
      <c r="C75" s="83"/>
      <c r="D75" s="83">
        <v>5</v>
      </c>
      <c r="E75" s="83">
        <f t="shared" si="4"/>
        <v>5</v>
      </c>
      <c r="F75" s="83"/>
    </row>
    <row r="76" spans="1:6" s="60" customFormat="1">
      <c r="A76" s="88" t="s">
        <v>123</v>
      </c>
      <c r="B76" s="49" t="s">
        <v>93</v>
      </c>
      <c r="C76" s="83"/>
      <c r="D76" s="83">
        <v>0.16700000000000001</v>
      </c>
      <c r="E76" s="83">
        <f t="shared" si="4"/>
        <v>0.16700000000000001</v>
      </c>
      <c r="F76" s="83"/>
    </row>
    <row r="77" spans="1:6" s="60" customFormat="1">
      <c r="A77" s="88" t="s">
        <v>124</v>
      </c>
      <c r="B77" s="49" t="s">
        <v>101</v>
      </c>
      <c r="C77" s="83"/>
      <c r="D77" s="83">
        <v>0.18099999999999999</v>
      </c>
      <c r="E77" s="83">
        <f>D77</f>
        <v>0.18099999999999999</v>
      </c>
      <c r="F77" s="83"/>
    </row>
    <row r="78" spans="1:6" s="60" customFormat="1">
      <c r="A78" s="88" t="s">
        <v>125</v>
      </c>
      <c r="B78" s="49" t="s">
        <v>93</v>
      </c>
      <c r="C78" s="83"/>
      <c r="D78" s="83">
        <v>0.51600000000000001</v>
      </c>
      <c r="E78" s="83">
        <f t="shared" si="4"/>
        <v>0.51600000000000001</v>
      </c>
      <c r="F78" s="83"/>
    </row>
    <row r="79" spans="1:6" s="60" customFormat="1">
      <c r="A79" s="88" t="s">
        <v>126</v>
      </c>
      <c r="B79" s="49" t="s">
        <v>81</v>
      </c>
      <c r="C79" s="83"/>
      <c r="D79" s="83">
        <v>5.8000000000000003E-2</v>
      </c>
      <c r="E79" s="83">
        <f t="shared" si="4"/>
        <v>5.8000000000000003E-2</v>
      </c>
      <c r="F79" s="83"/>
    </row>
    <row r="80" spans="1:6" s="60" customFormat="1" ht="28.5">
      <c r="A80" s="88" t="s">
        <v>127</v>
      </c>
      <c r="B80" s="49" t="s">
        <v>81</v>
      </c>
      <c r="C80" s="83"/>
      <c r="D80" s="83">
        <v>0.498</v>
      </c>
      <c r="E80" s="83">
        <f t="shared" si="4"/>
        <v>0.498</v>
      </c>
      <c r="F80" s="83"/>
    </row>
    <row r="81" spans="1:8" s="60" customFormat="1">
      <c r="A81" s="88" t="s">
        <v>128</v>
      </c>
      <c r="B81" s="49" t="s">
        <v>81</v>
      </c>
      <c r="C81" s="83"/>
      <c r="D81" s="83">
        <v>0.5</v>
      </c>
      <c r="E81" s="83">
        <f t="shared" si="4"/>
        <v>0.5</v>
      </c>
      <c r="F81" s="83"/>
    </row>
    <row r="82" spans="1:8" s="60" customFormat="1">
      <c r="A82" s="88" t="s">
        <v>129</v>
      </c>
      <c r="B82" s="49" t="s">
        <v>97</v>
      </c>
      <c r="C82" s="83"/>
      <c r="D82" s="83">
        <v>0.69</v>
      </c>
      <c r="E82" s="83">
        <f t="shared" si="4"/>
        <v>0.69</v>
      </c>
      <c r="F82" s="83"/>
    </row>
    <row r="83" spans="1:8" s="60" customFormat="1">
      <c r="A83" s="88" t="s">
        <v>130</v>
      </c>
      <c r="B83" s="49" t="s">
        <v>97</v>
      </c>
      <c r="C83" s="83"/>
      <c r="D83" s="83">
        <v>1.014</v>
      </c>
      <c r="E83" s="83">
        <f t="shared" si="4"/>
        <v>1.014</v>
      </c>
      <c r="F83" s="83"/>
    </row>
    <row r="84" spans="1:8" s="60" customFormat="1" ht="28.5">
      <c r="A84" s="88" t="s">
        <v>131</v>
      </c>
      <c r="B84" s="49" t="s">
        <v>75</v>
      </c>
      <c r="C84" s="83"/>
      <c r="D84" s="83">
        <v>1.0569999999999999</v>
      </c>
      <c r="E84" s="83">
        <f t="shared" si="4"/>
        <v>1.0569999999999999</v>
      </c>
      <c r="F84" s="83"/>
    </row>
    <row r="85" spans="1:8" s="60" customFormat="1">
      <c r="A85" s="88" t="s">
        <v>132</v>
      </c>
      <c r="B85" s="49" t="s">
        <v>133</v>
      </c>
      <c r="C85" s="83"/>
      <c r="D85" s="83">
        <v>1.4530000000000001</v>
      </c>
      <c r="E85" s="83">
        <f t="shared" si="4"/>
        <v>1.4530000000000001</v>
      </c>
      <c r="F85" s="83"/>
      <c r="H85" s="91"/>
    </row>
    <row r="86" spans="1:8" s="60" customFormat="1">
      <c r="A86" s="88" t="s">
        <v>134</v>
      </c>
      <c r="B86" s="49" t="s">
        <v>104</v>
      </c>
      <c r="C86" s="83"/>
      <c r="D86" s="83"/>
      <c r="E86" s="83">
        <f t="shared" si="4"/>
        <v>0</v>
      </c>
      <c r="F86" s="83">
        <v>3</v>
      </c>
    </row>
    <row r="87" spans="1:8" s="60" customFormat="1">
      <c r="A87" s="88" t="s">
        <v>135</v>
      </c>
      <c r="B87" s="49" t="s">
        <v>136</v>
      </c>
      <c r="C87" s="83"/>
      <c r="D87" s="83"/>
      <c r="E87" s="83">
        <f t="shared" si="4"/>
        <v>0</v>
      </c>
      <c r="F87" s="83">
        <v>2.9409999999999998</v>
      </c>
    </row>
    <row r="88" spans="1:8" s="60" customFormat="1">
      <c r="A88" s="88" t="s">
        <v>137</v>
      </c>
      <c r="B88" s="49" t="s">
        <v>117</v>
      </c>
      <c r="C88" s="83"/>
      <c r="D88" s="83"/>
      <c r="E88" s="83">
        <f t="shared" si="4"/>
        <v>0</v>
      </c>
      <c r="F88" s="83">
        <v>0.35699999999999998</v>
      </c>
      <c r="H88" s="91"/>
    </row>
    <row r="89" spans="1:8">
      <c r="A89" s="51"/>
      <c r="B89" s="52"/>
      <c r="C89" s="53"/>
      <c r="D89" s="53"/>
      <c r="E89" s="53"/>
      <c r="F89" s="54"/>
    </row>
    <row r="90" spans="1:8" ht="15">
      <c r="A90" s="92" t="s">
        <v>138</v>
      </c>
      <c r="B90" s="93"/>
      <c r="C90" s="94"/>
      <c r="D90" s="94"/>
      <c r="E90" s="94"/>
      <c r="F90" s="95"/>
    </row>
    <row r="91" spans="1:8">
      <c r="A91" s="77" t="s">
        <v>88</v>
      </c>
      <c r="B91" s="49"/>
      <c r="C91" s="50"/>
      <c r="D91" s="50"/>
      <c r="E91" s="50"/>
      <c r="F91" s="50"/>
    </row>
    <row r="92" spans="1:8">
      <c r="A92" s="79" t="s">
        <v>139</v>
      </c>
      <c r="B92" s="49"/>
      <c r="C92" s="50">
        <v>93.9</v>
      </c>
      <c r="D92" s="50">
        <v>1551.8009999999999</v>
      </c>
      <c r="E92" s="50">
        <f>SUM(C92:D92)</f>
        <v>1645.701</v>
      </c>
      <c r="F92" s="50"/>
    </row>
    <row r="93" spans="1:8">
      <c r="A93" s="79" t="s">
        <v>140</v>
      </c>
      <c r="B93" s="49"/>
      <c r="C93" s="50"/>
      <c r="D93" s="50">
        <v>39</v>
      </c>
      <c r="E93" s="50">
        <f>D93</f>
        <v>39</v>
      </c>
      <c r="F93" s="50">
        <v>-350</v>
      </c>
    </row>
    <row r="94" spans="1:8">
      <c r="A94" s="79" t="s">
        <v>141</v>
      </c>
      <c r="B94" s="49"/>
      <c r="C94" s="50">
        <v>5.7</v>
      </c>
      <c r="D94" s="50">
        <v>44.3</v>
      </c>
      <c r="E94" s="50">
        <f>SUM(C94:D94)</f>
        <v>50</v>
      </c>
      <c r="F94" s="50"/>
    </row>
    <row r="95" spans="1:8">
      <c r="A95" s="51"/>
      <c r="B95" s="52"/>
      <c r="C95" s="53"/>
      <c r="D95" s="53"/>
      <c r="E95" s="53"/>
      <c r="F95" s="54"/>
    </row>
    <row r="96" spans="1:8" ht="15">
      <c r="A96" s="92" t="s">
        <v>142</v>
      </c>
      <c r="B96" s="93"/>
      <c r="C96" s="94"/>
      <c r="D96" s="94"/>
      <c r="E96" s="94"/>
      <c r="F96" s="95"/>
    </row>
    <row r="97" spans="1:6">
      <c r="A97" s="79" t="s">
        <v>143</v>
      </c>
      <c r="B97" s="49"/>
      <c r="C97" s="50"/>
      <c r="D97" s="50">
        <v>471</v>
      </c>
      <c r="E97" s="50">
        <f>D97</f>
        <v>471</v>
      </c>
      <c r="F97" s="50">
        <f>-D97</f>
        <v>-471</v>
      </c>
    </row>
    <row r="98" spans="1:6">
      <c r="A98" s="51"/>
      <c r="B98" s="52"/>
      <c r="C98" s="53"/>
      <c r="D98" s="53"/>
      <c r="E98" s="53"/>
      <c r="F98" s="54"/>
    </row>
    <row r="99" spans="1:6" ht="15">
      <c r="A99" s="92" t="s">
        <v>144</v>
      </c>
      <c r="B99" s="93"/>
      <c r="C99" s="94"/>
      <c r="D99" s="94"/>
      <c r="E99" s="94"/>
      <c r="F99" s="95"/>
    </row>
    <row r="100" spans="1:6">
      <c r="A100" s="79" t="s">
        <v>145</v>
      </c>
      <c r="B100" s="49"/>
      <c r="C100" s="50"/>
      <c r="D100" s="50">
        <v>-1093</v>
      </c>
      <c r="E100" s="50">
        <f>D100</f>
        <v>-1093</v>
      </c>
      <c r="F100" s="50">
        <f>-D100</f>
        <v>1093</v>
      </c>
    </row>
    <row r="101" spans="1:6">
      <c r="A101" s="51"/>
      <c r="B101" s="52"/>
      <c r="C101" s="53"/>
      <c r="D101" s="53"/>
      <c r="E101" s="53"/>
      <c r="F101" s="54"/>
    </row>
    <row r="102" spans="1:6" s="42" customFormat="1" ht="15">
      <c r="A102" s="96" t="s">
        <v>146</v>
      </c>
      <c r="B102" s="97"/>
      <c r="C102" s="98">
        <f>SUM(C5:C101)</f>
        <v>2881.3580000000002</v>
      </c>
      <c r="D102" s="98">
        <f>SUM(D5:D101)</f>
        <v>131746.41500000001</v>
      </c>
      <c r="E102" s="98">
        <f>SUM(E5:E101)</f>
        <v>134627.77299999996</v>
      </c>
      <c r="F102" s="98">
        <f>SUM(F5:F101)</f>
        <v>7125.079999999999</v>
      </c>
    </row>
    <row r="103" spans="1:6" s="99" customFormat="1">
      <c r="B103" s="100"/>
      <c r="C103" s="101"/>
      <c r="D103" s="101"/>
      <c r="E103" s="101"/>
      <c r="F103" s="101"/>
    </row>
  </sheetData>
  <mergeCells count="2">
    <mergeCell ref="A3:B4"/>
    <mergeCell ref="A69:A71"/>
  </mergeCells>
  <pageMargins left="0.7" right="0.7" top="0.75" bottom="0.75" header="0.3" footer="0.3"/>
  <pageSetup paperSize="8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600776d-0a3c-44b4-bff2-0ceaafb13046">
      <Value>4</Value>
      <Value>52</Value>
      <Value>2</Value>
      <Value>106</Value>
    </TaxCatchAll>
    <Related_x0020_Document xmlns="5f83e11d-09f6-45a3-a3ab-3865296675e2">
      <Url xsi:nil="true"/>
      <Description xsi:nil="true"/>
    </Related_x0020_Document>
    <Document_x0020_Status xmlns="5f83e11d-09f6-45a3-a3ab-3865296675e2">Shared</Document_x0020_Status>
    <_dlc_DocId xmlns="6ab18433-7710-49bd-9bb4-0bb85747556a">HCCHEALTH-159081307-20089</_dlc_DocId>
    <_dlc_DocIdUrl xmlns="6ab18433-7710-49bd-9bb4-0bb85747556a">
      <Url>https://hopuk.sharepoint.com/sites/hcc-Health/_layouts/15/DocIdRedir.aspx?ID=HCCHEALTH-159081307-20089</Url>
      <Description>HCCHEALTH-159081307-20089</Description>
    </_dlc_DocIdUrl>
    <DateSent xmlns="4600776d-0a3c-44b4-bff2-0ceaafb13046" xsi:nil="true"/>
    <RecordNumber xmlns="4600776d-0a3c-44b4-bff2-0ceaafb13046" xsi:nil="true"/>
    <_x0068_of8 xmlns="5f83e11d-09f6-45a3-a3ab-3865296675e2" xsi:nil="true"/>
    <g3ef09377e3444258679b6035a1ff93a xmlns="4600776d-0a3c-44b4-bff2-0ceaafb13046">
      <Terms xmlns="http://schemas.microsoft.com/office/infopath/2007/PartnerControls"/>
    </g3ef09377e3444258679b6035a1ff93a>
    <Allocated_x0020_to xmlns="5f83e11d-09f6-45a3-a3ab-3865296675e2">
      <UserInfo>
        <DisplayName/>
        <AccountId xsi:nil="true"/>
        <AccountType/>
      </UserInfo>
    </Allocated_x0020_to>
    <Publication_x0020_Date xmlns="5f83e11d-09f6-45a3-a3ab-3865296675e2" xsi:nil="true"/>
    <Notes0 xmlns="5f83e11d-09f6-45a3-a3ab-3865296675e2" xsi:nil="true"/>
    <Circulation_x0020_Date xmlns="5f83e11d-09f6-45a3-a3ab-3865296675e2" xsi:nil="true"/>
    <j6c5b17cd04246da82e5604daf08bc68 xmlns="4600776d-0a3c-44b4-bff2-0ceaafb13046">
      <Terms xmlns="http://schemas.microsoft.com/office/infopath/2007/PartnerControls"/>
    </j6c5b17cd04246da82e5604daf08bc68>
    <j3dc9349b3384741bd6025ba1321f3a9 xmlns="5f83e11d-09f6-45a3-a3ab-3865296675e2">
      <Terms xmlns="http://schemas.microsoft.com/office/infopath/2007/PartnerControls">
        <TermInfo xmlns="http://schemas.microsoft.com/office/infopath/2007/PartnerControls">
          <TermName xmlns="http://schemas.microsoft.com/office/infopath/2007/PartnerControls">Circulated</TermName>
          <TermId xmlns="http://schemas.microsoft.com/office/infopath/2007/PartnerControls">ad62bcf4-b27f-4d2f-9d17-655c57cc4992</TermId>
        </TermInfo>
      </Terms>
    </j3dc9349b3384741bd6025ba1321f3a9>
    <Date xmlns="5f83e11d-09f6-45a3-a3ab-3865296675e2" xsi:nil="true"/>
    <Additional_x0020_category xmlns="5f83e11d-09f6-45a3-a3ab-3865296675e2" xsi:nil="true"/>
    <e6f926d7f5b14a74bee86c3452d91372 xmlns="4600776d-0a3c-44b4-bff2-0ceaafb13046">
      <Terms xmlns="http://schemas.microsoft.com/office/infopath/2007/PartnerControls">
        <TermInfo xmlns="http://schemas.microsoft.com/office/infopath/2007/PartnerControls">
          <TermName xmlns="http://schemas.microsoft.com/office/infopath/2007/PartnerControls">2019-20</TermName>
          <TermId xmlns="http://schemas.microsoft.com/office/infopath/2007/PartnerControls">66e74676-00e6-4c37-adc4-b954b89ccd7c</TermId>
        </TermInfo>
      </Terms>
    </e6f926d7f5b14a74bee86c3452d91372>
    <EndofSessionDate xmlns="4600776d-0a3c-44b4-bff2-0ceaafb13046" xsi:nil="true"/>
    <DateReceived xmlns="4600776d-0a3c-44b4-bff2-0ceaafb13046" xsi:nil="true"/>
    <TransfertoArchives xmlns="4600776d-0a3c-44b4-bff2-0ceaafb13046">false</TransfertoArchives>
    <n78ca1497cf6442fb3babdda785c85ae xmlns="5f83e11d-09f6-45a3-a3ab-3865296675e2">
      <Terms xmlns="http://schemas.microsoft.com/office/infopath/2007/PartnerControls">
        <TermInfo xmlns="http://schemas.microsoft.com/office/infopath/2007/PartnerControls">
          <TermName xmlns="http://schemas.microsoft.com/office/infopath/2007/PartnerControls">Written Evidence</TermName>
          <TermId xmlns="http://schemas.microsoft.com/office/infopath/2007/PartnerControls">61853d6b-4874-4925-bac3-742bf6590764</TermId>
        </TermInfo>
      </Terms>
    </n78ca1497cf6442fb3babdda785c85ae>
    <Visit xmlns="0606af38-29d8-407d-826d-7a0cb9d9f4ed" xsi:nil="true"/>
    <Status_x0020_of_x0020_correspondence xmlns="5f83e11d-09f6-45a3-a3ab-3865296675e2" xsi:nil="true"/>
    <Meeting_x0020_Date xmlns="5f83e11d-09f6-45a3-a3ab-3865296675e2">2020-03-03T00:00:00+00:00</Meeting_x0020_Date>
    <Brief_x0020_status xmlns="5f83e11d-09f6-45a3-a3ab-3865296675e2" xsi:nil="true"/>
    <Department xmlns="5f83e11d-09f6-45a3-a3ab-3865296675e2" xsi:nil="true"/>
    <cd0fc526a5c840319a97fd94028e9904 xmlns="4600776d-0a3c-44b4-bff2-0ceaafb13046">
      <Terms xmlns="http://schemas.microsoft.com/office/infopath/2007/PartnerControls"/>
    </cd0fc526a5c840319a97fd94028e9904>
    <ja5e4d000da44b5490ce6b4249309924 xmlns="c86d72e2-090a-4e7d-987e-218d8a0db591">
      <Terms xmlns="http://schemas.microsoft.com/office/infopath/2007/PartnerControls"/>
    </ja5e4d000da44b5490ce6b4249309924>
    <Witness xmlns="0606af38-29d8-407d-826d-7a0cb9d9f4ed" xsi:nil="true"/>
    <efig xmlns="5f83e11d-09f6-45a3-a3ab-3865296675e2" xsi:nil="true"/>
    <Specialist_x0020_Adviser xmlns="0606af38-29d8-407d-826d-7a0cb9d9f4ed" xsi:nil="true"/>
    <Useful_x0020_Docs xmlns="5f83e11d-09f6-45a3-a3ab-3865296675e2"/>
    <Deadline xmlns="5f83e11d-09f6-45a3-a3ab-3865296675e2" xsi:nil="true"/>
    <c4838c65c76546ae93d5703426802f7f xmlns="4600776d-0a3c-44b4-bff2-0ceaafb13046">
      <Terms xmlns="http://schemas.microsoft.com/office/infopath/2007/PartnerControls">
        <TermInfo xmlns="http://schemas.microsoft.com/office/infopath/2007/PartnerControls">
          <TermName xmlns="http://schemas.microsoft.com/office/infopath/2007/PartnerControls">Scrutiny</TermName>
          <TermId xmlns="http://schemas.microsoft.com/office/infopath/2007/PartnerControls">c40e1206-65f3-4fdf-a232-d54039a38d0a</TermId>
        </TermInfo>
      </Terms>
    </c4838c65c76546ae93d5703426802f7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78549CA990552468D5FDD449584DE5A" ma:contentTypeVersion="53" ma:contentTypeDescription="Create a new document." ma:contentTypeScope="" ma:versionID="528c1646a89c0c514eacb72252011f09">
  <xsd:schema xmlns:xsd="http://www.w3.org/2001/XMLSchema" xmlns:xs="http://www.w3.org/2001/XMLSchema" xmlns:p="http://schemas.microsoft.com/office/2006/metadata/properties" xmlns:ns2="5f83e11d-09f6-45a3-a3ab-3865296675e2" xmlns:ns3="0606af38-29d8-407d-826d-7a0cb9d9f4ed" xmlns:ns4="4600776d-0a3c-44b4-bff2-0ceaafb13046" xmlns:ns5="6ab18433-7710-49bd-9bb4-0bb85747556a" xmlns:ns6="c86d72e2-090a-4e7d-987e-218d8a0db591" targetNamespace="http://schemas.microsoft.com/office/2006/metadata/properties" ma:root="true" ma:fieldsID="97c964eab587fd48c3dcd55b510d9c99" ns2:_="" ns3:_="" ns4:_="" ns5:_="" ns6:_="">
    <xsd:import namespace="5f83e11d-09f6-45a3-a3ab-3865296675e2"/>
    <xsd:import namespace="0606af38-29d8-407d-826d-7a0cb9d9f4ed"/>
    <xsd:import namespace="4600776d-0a3c-44b4-bff2-0ceaafb13046"/>
    <xsd:import namespace="6ab18433-7710-49bd-9bb4-0bb85747556a"/>
    <xsd:import namespace="c86d72e2-090a-4e7d-987e-218d8a0db591"/>
    <xsd:element name="properties">
      <xsd:complexType>
        <xsd:sequence>
          <xsd:element name="documentManagement">
            <xsd:complexType>
              <xsd:all>
                <xsd:element ref="ns2:Additional_x0020_category" minOccurs="0"/>
                <xsd:element ref="ns2:Circulation_x0020_Date" minOccurs="0"/>
                <xsd:element ref="ns2:Meeting_x0020_Date" minOccurs="0"/>
                <xsd:element ref="ns2:Status_x0020_of_x0020_correspondence" minOccurs="0"/>
                <xsd:element ref="ns4:DateReceived" minOccurs="0"/>
                <xsd:element ref="ns4:DateSent" minOccurs="0"/>
                <xsd:element ref="ns3:Visit" minOccurs="0"/>
                <xsd:element ref="ns2:Document_x0020_Status" minOccurs="0"/>
                <xsd:element ref="ns2:Brief_x0020_status" minOccurs="0"/>
                <xsd:element ref="ns2:Publication_x0020_Date" minOccurs="0"/>
                <xsd:element ref="ns2:Allocated_x0020_to" minOccurs="0"/>
                <xsd:element ref="ns3:Specialist_x0020_Adviser" minOccurs="0"/>
                <xsd:element ref="ns3:Witness" minOccurs="0"/>
                <xsd:element ref="ns2:Notes0" minOccurs="0"/>
                <xsd:element ref="ns2:Useful_x0020_Docs" minOccurs="0"/>
                <xsd:element ref="ns2:Deadline" minOccurs="0"/>
                <xsd:element ref="ns2:Date" minOccurs="0"/>
                <xsd:element ref="ns2:Related_x0020_Document" minOccurs="0"/>
                <xsd:element ref="ns2:Department" minOccurs="0"/>
                <xsd:element ref="ns4:EndofSessionDate" minOccurs="0"/>
                <xsd:element ref="ns4:TransfertoArchives" minOccurs="0"/>
                <xsd:element ref="ns4:RecordNumber" minOccurs="0"/>
                <xsd:element ref="ns5:_dlc_DocIdUrl" minOccurs="0"/>
                <xsd:element ref="ns3:Visit_x003a_Start_x0020_Time" minOccurs="0"/>
                <xsd:element ref="ns3:Visit_x003a_End_x0020_Time" minOccurs="0"/>
                <xsd:element ref="ns3:Witness_x003a_First_x0020_Name" minOccurs="0"/>
                <xsd:element ref="ns3:Witness_x003a_Full_x0020_Name" minOccurs="0"/>
                <xsd:element ref="ns3:Witness_x003a_Job_x0020_Title" minOccurs="0"/>
                <xsd:element ref="ns5:_dlc_DocIdPersistId" minOccurs="0"/>
                <xsd:element ref="ns4:c4838c65c76546ae93d5703426802f7f" minOccurs="0"/>
                <xsd:element ref="ns4:TaxCatchAll" minOccurs="0"/>
                <xsd:element ref="ns4:TaxCatchAllLabel" minOccurs="0"/>
                <xsd:element ref="ns3:Specialist_x0020_Adviser_x003a_First_x0020_Name" minOccurs="0"/>
                <xsd:element ref="ns4:j6c5b17cd04246da82e5604daf08bc68" minOccurs="0"/>
                <xsd:element ref="ns3:Specialist_x0020_Adviser_x003a_Full_x0020_Name" minOccurs="0"/>
                <xsd:element ref="ns4:g3ef09377e3444258679b6035a1ff93a" minOccurs="0"/>
                <xsd:element ref="ns2:n78ca1497cf6442fb3babdda785c85ae" minOccurs="0"/>
                <xsd:element ref="ns4:cd0fc526a5c840319a97fd94028e9904" minOccurs="0"/>
                <xsd:element ref="ns2:j3dc9349b3384741bd6025ba1321f3a9" minOccurs="0"/>
                <xsd:element ref="ns5:_dlc_DocId" minOccurs="0"/>
                <xsd:element ref="ns6:ja5e4d000da44b5490ce6b4249309924" minOccurs="0"/>
                <xsd:element ref="ns4:e6f926d7f5b14a74bee86c3452d91372" minOccurs="0"/>
                <xsd:element ref="ns2:MediaServiceMetadata" minOccurs="0"/>
                <xsd:element ref="ns2:MediaServiceFastMetadata" minOccurs="0"/>
                <xsd:element ref="ns5:SharedWithUsers" minOccurs="0"/>
                <xsd:element ref="ns5:SharedWithDetails" minOccurs="0"/>
                <xsd:element ref="ns2:MediaServiceAutoTags" minOccurs="0"/>
                <xsd:element ref="ns2:MediaServiceOCR" minOccurs="0"/>
                <xsd:element ref="ns2:MediaServiceEventHashCode" minOccurs="0"/>
                <xsd:element ref="ns2:MediaServiceGenerationTime" minOccurs="0"/>
                <xsd:element ref="ns2:efig" minOccurs="0"/>
                <xsd:element ref="ns2:_x0068_of8" minOccurs="0"/>
                <xsd:element ref="ns2:MediaServiceDateTaken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83e11d-09f6-45a3-a3ab-3865296675e2" elementFormDefault="qualified">
    <xsd:import namespace="http://schemas.microsoft.com/office/2006/documentManagement/types"/>
    <xsd:import namespace="http://schemas.microsoft.com/office/infopath/2007/PartnerControls"/>
    <xsd:element name="Additional_x0020_category" ma:index="3" nillable="true" ma:displayName="Additional category" ma:internalName="Additional_x0020_category">
      <xsd:simpleType>
        <xsd:restriction base="dms:Text">
          <xsd:maxLength value="255"/>
        </xsd:restriction>
      </xsd:simpleType>
    </xsd:element>
    <xsd:element name="Circulation_x0020_Date" ma:index="6" nillable="true" ma:displayName="Circulation Date" ma:format="DateOnly" ma:internalName="Circulation_x0020_Date">
      <xsd:simpleType>
        <xsd:restriction base="dms:DateTime"/>
      </xsd:simpleType>
    </xsd:element>
    <xsd:element name="Meeting_x0020_Date" ma:index="7" nillable="true" ma:displayName="Meeting Date" ma:format="DateOnly" ma:indexed="true" ma:internalName="Meeting_x0020_Date">
      <xsd:simpleType>
        <xsd:restriction base="dms:DateTime"/>
      </xsd:simpleType>
    </xsd:element>
    <xsd:element name="Status_x0020_of_x0020_correspondence" ma:index="8" nillable="true" ma:displayName="Correspondence Status" ma:format="Dropdown" ma:internalName="Status_x0020_of_x0020_correspondence">
      <xsd:simpleType>
        <xsd:union memberTypes="dms:Text">
          <xsd:simpleType>
            <xsd:restriction base="dms:Choice">
              <xsd:enumeration value="Received - no action needed"/>
              <xsd:enumeration value="Received - allocated for action"/>
              <xsd:enumeration value="Drafting response"/>
              <xsd:enumeration value="Draft response with Chair"/>
              <xsd:enumeration value="NAO drafting response"/>
              <xsd:enumeration value="NAO draft response with Chair"/>
              <xsd:enumeration value="Holding response sent"/>
              <xsd:enumeration value="Answered by Committee Staff"/>
              <xsd:enumeration value="Chair's response sent"/>
            </xsd:restriction>
          </xsd:simpleType>
        </xsd:union>
      </xsd:simpleType>
    </xsd:element>
    <xsd:element name="Document_x0020_Status" ma:index="12" nillable="true" ma:displayName="Document Status" ma:format="Dropdown" ma:indexed="true" ma:internalName="Document_x0020_Status">
      <xsd:simpleType>
        <xsd:restriction base="dms:Choice">
          <xsd:enumeration value="In Draft"/>
          <xsd:enumeration value="With Principal Clerk"/>
          <xsd:enumeration value="With Chair"/>
          <xsd:enumeration value="With Committee"/>
          <xsd:enumeration value="Agreed and to be Published"/>
          <xsd:enumeration value="Published"/>
        </xsd:restriction>
      </xsd:simpleType>
    </xsd:element>
    <xsd:element name="Brief_x0020_status" ma:index="13" nillable="true" ma:displayName="Brief status" ma:format="Dropdown" ma:internalName="Brief_x0020_status">
      <xsd:simpleType>
        <xsd:restriction base="dms:Choice">
          <xsd:enumeration value="in draft"/>
          <xsd:enumeration value="with Committee Clerk"/>
          <xsd:enumeration value="ready to be circulated"/>
          <xsd:enumeration value="circulated"/>
        </xsd:restriction>
      </xsd:simpleType>
    </xsd:element>
    <xsd:element name="Publication_x0020_Date" ma:index="14" nillable="true" ma:displayName="Publication Date" ma:format="DateOnly" ma:internalName="Publication_x0020_Date">
      <xsd:simpleType>
        <xsd:restriction base="dms:DateTime"/>
      </xsd:simpleType>
    </xsd:element>
    <xsd:element name="Allocated_x0020_to" ma:index="15" nillable="true" ma:displayName="Allocated to" ma:indexed="true" ma:SharePointGroup="0" ma:internalName="Allocated_x0020_to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Notes0" ma:index="19" nillable="true" ma:displayName="Notes" ma:internalName="Notes0">
      <xsd:simpleType>
        <xsd:restriction base="dms:Note">
          <xsd:maxLength value="255"/>
        </xsd:restriction>
      </xsd:simpleType>
    </xsd:element>
    <xsd:element name="Useful_x0020_Docs" ma:index="20" nillable="true" ma:displayName="Useful Docs" ma:internalName="Useful_x0020_Docs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Circulation page"/>
                    <xsd:enumeration value="Dashboard page"/>
                  </xsd:restriction>
                </xsd:simpleType>
              </xsd:element>
            </xsd:sequence>
          </xsd:extension>
        </xsd:complexContent>
      </xsd:complexType>
    </xsd:element>
    <xsd:element name="Deadline" ma:index="21" nillable="true" ma:displayName="Deadline" ma:format="DateOnly" ma:internalName="Deadline">
      <xsd:simpleType>
        <xsd:restriction base="dms:DateTime"/>
      </xsd:simpleType>
    </xsd:element>
    <xsd:element name="Date" ma:index="22" nillable="true" ma:displayName="Date" ma:format="DateOnly" ma:internalName="Date">
      <xsd:simpleType>
        <xsd:restriction base="dms:DateTime"/>
      </xsd:simpleType>
    </xsd:element>
    <xsd:element name="Related_x0020_Document" ma:index="23" nillable="true" ma:displayName="Related Document" ma:format="Hyperlink" ma:internalName="Related_x0020_Document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Department" ma:index="24" nillable="true" ma:displayName="Department" ma:format="Dropdown" ma:internalName="Department">
      <xsd:simpleType>
        <xsd:restriction base="dms:Choice">
          <xsd:enumeration value="Business, Energy and Industrial Strategy"/>
          <xsd:enumeration value="Cabinet Office"/>
          <xsd:enumeration value="Communities and Local Government"/>
          <xsd:enumeration value="Culture, Media and Sport"/>
          <xsd:enumeration value="Defence"/>
          <xsd:enumeration value="Education"/>
          <xsd:enumeration value="Environment, Food and Rural Affairs"/>
          <xsd:enumeration value="Exiting the European Union"/>
          <xsd:enumeration value="Foreign and Commonwealth Office"/>
          <xsd:enumeration value="HM Treasury"/>
          <xsd:enumeration value="International Development"/>
          <xsd:enumeration value="International Trade"/>
          <xsd:enumeration value="Health"/>
          <xsd:enumeration value="HMRC"/>
          <xsd:enumeration value="Home Office"/>
          <xsd:enumeration value="Justice"/>
          <xsd:enumeration value="NHS England"/>
          <xsd:enumeration value="Transport"/>
          <xsd:enumeration value="Work and Pensions"/>
        </xsd:restriction>
      </xsd:simpleType>
    </xsd:element>
    <xsd:element name="n78ca1497cf6442fb3babdda785c85ae" ma:index="52" nillable="true" ma:taxonomy="true" ma:internalName="n78ca1497cf6442fb3babdda785c85ae" ma:taxonomyFieldName="Category" ma:displayName="Category" ma:indexed="true" ma:default="" ma:fieldId="{778ca149-7cf6-442f-b3ba-bdda785c85ae}" ma:sspId="eb37f91c-4bb8-4ab3-bc5a-cd8753815459" ma:termSetId="fdda81a6-47fd-48fa-9a20-6ed040d3b7b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3dc9349b3384741bd6025ba1321f3a9" ma:index="54" nillable="true" ma:taxonomy="true" ma:internalName="j3dc9349b3384741bd6025ba1321f3a9" ma:taxonomyFieldName="Circulation" ma:displayName="Circulation" ma:indexed="true" ma:default="" ma:fieldId="{33dc9349-b338-4741-bd60-25ba1321f3a9}" ma:sspId="eb37f91c-4bb8-4ab3-bc5a-cd8753815459" ma:termSetId="f0f3d9b7-bf02-42f5-b887-16455fa55310" ma:anchorId="6075679c-1e86-4f5c-8343-cf1f0bb0c4a9" ma:open="false" ma:isKeyword="false">
      <xsd:complexType>
        <xsd:sequence>
          <xsd:element ref="pc:Terms" minOccurs="0" maxOccurs="1"/>
        </xsd:sequence>
      </xsd:complexType>
    </xsd:element>
    <xsd:element name="MediaServiceMetadata" ma:index="5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5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62" nillable="true" ma:displayName="MediaServiceAutoTags" ma:internalName="MediaServiceAutoTags" ma:readOnly="true">
      <xsd:simpleType>
        <xsd:restriction base="dms:Text"/>
      </xsd:simpleType>
    </xsd:element>
    <xsd:element name="MediaServiceOCR" ma:index="6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6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65" nillable="true" ma:displayName="MediaServiceGenerationTime" ma:hidden="true" ma:internalName="MediaServiceGenerationTime" ma:readOnly="true">
      <xsd:simpleType>
        <xsd:restriction base="dms:Text"/>
      </xsd:simpleType>
    </xsd:element>
    <xsd:element name="efig" ma:index="66" nillable="true" ma:displayName="Text" ma:internalName="efig">
      <xsd:simpleType>
        <xsd:restriction base="dms:Text"/>
      </xsd:simpleType>
    </xsd:element>
    <xsd:element name="_x0068_of8" ma:index="67" nillable="true" ma:displayName="Date and Time" ma:internalName="_x0068_of8">
      <xsd:simpleType>
        <xsd:restriction base="dms:DateTime"/>
      </xsd:simpleType>
    </xsd:element>
    <xsd:element name="MediaServiceDateTaken" ma:index="68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6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7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06af38-29d8-407d-826d-7a0cb9d9f4ed" elementFormDefault="qualified">
    <xsd:import namespace="http://schemas.microsoft.com/office/2006/documentManagement/types"/>
    <xsd:import namespace="http://schemas.microsoft.com/office/infopath/2007/PartnerControls"/>
    <xsd:element name="Visit" ma:index="11" nillable="true" ma:displayName="Visit" ma:list="{31034885-68a9-4545-bf72-c1fb72bf6dd5}" ma:internalName="Visit" ma:showField="Title" ma:web="0606af38-29d8-407d-826d-7a0cb9d9f4ed">
      <xsd:simpleType>
        <xsd:restriction base="dms:Lookup"/>
      </xsd:simpleType>
    </xsd:element>
    <xsd:element name="Specialist_x0020_Adviser" ma:index="17" nillable="true" ma:displayName="Specialist Adviser" ma:list="{e544cf25-bcf5-469c-b3bf-bf830a7ac9a1}" ma:internalName="Specialist_x0020_Adviser" ma:showField="Title" ma:web="0606af38-29d8-407d-826d-7a0cb9d9f4ed">
      <xsd:simpleType>
        <xsd:restriction base="dms:Lookup"/>
      </xsd:simpleType>
    </xsd:element>
    <xsd:element name="Witness" ma:index="18" nillable="true" ma:displayName="Witness" ma:list="{7f5f7da8-d8af-4376-9382-2bcaf0475fac}" ma:internalName="Witness" ma:showField="Title" ma:web="0606af38-29d8-407d-826d-7a0cb9d9f4ed">
      <xsd:simpleType>
        <xsd:restriction base="dms:Lookup"/>
      </xsd:simpleType>
    </xsd:element>
    <xsd:element name="Visit_x003a_Start_x0020_Time" ma:index="37" nillable="true" ma:displayName="Visit:Start Time" ma:list="{31034885-68a9-4545-bf72-c1fb72bf6dd5}" ma:internalName="Visit_x003a_Start_x0020_Time" ma:readOnly="true" ma:showField="EventDate" ma:web="0606af38-29d8-407d-826d-7a0cb9d9f4ed">
      <xsd:simpleType>
        <xsd:restriction base="dms:Lookup"/>
      </xsd:simpleType>
    </xsd:element>
    <xsd:element name="Visit_x003a_End_x0020_Time" ma:index="38" nillable="true" ma:displayName="Visit:End Time" ma:list="{31034885-68a9-4545-bf72-c1fb72bf6dd5}" ma:internalName="Visit_x003a_End_x0020_Time" ma:readOnly="true" ma:showField="EndDate" ma:web="0606af38-29d8-407d-826d-7a0cb9d9f4ed">
      <xsd:simpleType>
        <xsd:restriction base="dms:Lookup"/>
      </xsd:simpleType>
    </xsd:element>
    <xsd:element name="Witness_x003a_First_x0020_Name" ma:index="40" nillable="true" ma:displayName="Witness:First Name" ma:list="{7f5f7da8-d8af-4376-9382-2bcaf0475fac}" ma:internalName="Witness_x003a_First_x0020_Name" ma:readOnly="true" ma:showField="First_x0020_Name" ma:web="0606af38-29d8-407d-826d-7a0cb9d9f4ed">
      <xsd:simpleType>
        <xsd:restriction base="dms:Lookup"/>
      </xsd:simpleType>
    </xsd:element>
    <xsd:element name="Witness_x003a_Full_x0020_Name" ma:index="41" nillable="true" ma:displayName="Witness:Full Name" ma:list="{7f5f7da8-d8af-4376-9382-2bcaf0475fac}" ma:internalName="Witness_x003a_Full_x0020_Name" ma:readOnly="true" ma:showField="Full_x0020_Name" ma:web="0606af38-29d8-407d-826d-7a0cb9d9f4ed">
      <xsd:simpleType>
        <xsd:restriction base="dms:Lookup"/>
      </xsd:simpleType>
    </xsd:element>
    <xsd:element name="Witness_x003a_Job_x0020_Title" ma:index="42" nillable="true" ma:displayName="Witness:Job Title" ma:list="{7f5f7da8-d8af-4376-9382-2bcaf0475fac}" ma:internalName="Witness_x003a_Job_x0020_Title" ma:readOnly="true" ma:showField="Job_x0020_Title" ma:web="0606af38-29d8-407d-826d-7a0cb9d9f4ed">
      <xsd:simpleType>
        <xsd:restriction base="dms:Lookup"/>
      </xsd:simpleType>
    </xsd:element>
    <xsd:element name="Specialist_x0020_Adviser_x003a_First_x0020_Name" ma:index="48" nillable="true" ma:displayName="Specialist Adviser:First Name" ma:list="{e544cf25-bcf5-469c-b3bf-bf830a7ac9a1}" ma:internalName="Specialist_x0020_Adviser_x003a_First_x0020_Name" ma:readOnly="true" ma:showField="FirstName" ma:web="0606af38-29d8-407d-826d-7a0cb9d9f4ed">
      <xsd:simpleType>
        <xsd:restriction base="dms:Lookup"/>
      </xsd:simpleType>
    </xsd:element>
    <xsd:element name="Specialist_x0020_Adviser_x003a_Full_x0020_Name" ma:index="50" nillable="true" ma:displayName="Specialist Adviser:Full Name" ma:list="{e544cf25-bcf5-469c-b3bf-bf830a7ac9a1}" ma:internalName="Specialist_x0020_Adviser_x003a_Full_x0020_Name" ma:readOnly="true" ma:showField="FullName" ma:web="0606af38-29d8-407d-826d-7a0cb9d9f4ed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00776d-0a3c-44b4-bff2-0ceaafb13046" elementFormDefault="qualified">
    <xsd:import namespace="http://schemas.microsoft.com/office/2006/documentManagement/types"/>
    <xsd:import namespace="http://schemas.microsoft.com/office/infopath/2007/PartnerControls"/>
    <xsd:element name="DateReceived" ma:index="9" nillable="true" ma:displayName="Date Received" ma:format="DateTime" ma:internalName="DateReceived">
      <xsd:simpleType>
        <xsd:restriction base="dms:DateTime"/>
      </xsd:simpleType>
    </xsd:element>
    <xsd:element name="DateSent" ma:index="10" nillable="true" ma:displayName="Date Sent" ma:format="DateTime" ma:indexed="true" ma:internalName="DateSent">
      <xsd:simpleType>
        <xsd:restriction base="dms:DateTime"/>
      </xsd:simpleType>
    </xsd:element>
    <xsd:element name="EndofSessionDate" ma:index="25" nillable="true" ma:displayName="End of Session Date" ma:format="DateOnly" ma:internalName="EndofSessionDate">
      <xsd:simpleType>
        <xsd:restriction base="dms:DateTime"/>
      </xsd:simpleType>
    </xsd:element>
    <xsd:element name="TransfertoArchives" ma:index="26" nillable="true" ma:displayName="Transfer to Archives" ma:default="0" ma:internalName="TransfertoArchives">
      <xsd:simpleType>
        <xsd:restriction base="dms:Boolean"/>
      </xsd:simpleType>
    </xsd:element>
    <xsd:element name="RecordNumber" ma:index="31" nillable="true" ma:displayName="Record Number" ma:indexed="true" ma:internalName="RecordNumber">
      <xsd:simpleType>
        <xsd:restriction base="dms:Text">
          <xsd:maxLength value="255"/>
        </xsd:restriction>
      </xsd:simpleType>
    </xsd:element>
    <xsd:element name="c4838c65c76546ae93d5703426802f7f" ma:index="45" nillable="true" ma:taxonomy="true" ma:internalName="c4838c65c76546ae93d5703426802f7f" ma:taxonomyFieldName="RMKeyword1" ma:displayName="RM Keyword 1" ma:default="" ma:fieldId="{c4838c65-c765-46ae-93d5-703426802f7f}" ma:sspId="eb37f91c-4bb8-4ab3-bc5a-cd8753815459" ma:termSetId="6ce78382-c8e8-44b0-9862-0d52dc2f47b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46" nillable="true" ma:displayName="Taxonomy Catch All Column" ma:description="" ma:hidden="true" ma:list="{f0b73731-752e-4b14-b24f-0fcf7db809c1}" ma:internalName="TaxCatchAll" ma:showField="CatchAllData" ma:web="0606af38-29d8-407d-826d-7a0cb9d9f4e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47" nillable="true" ma:displayName="Taxonomy Catch All Column1" ma:description="" ma:hidden="true" ma:list="{f0b73731-752e-4b14-b24f-0fcf7db809c1}" ma:internalName="TaxCatchAllLabel" ma:readOnly="true" ma:showField="CatchAllDataLabel" ma:web="0606af38-29d8-407d-826d-7a0cb9d9f4e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j6c5b17cd04246da82e5604daf08bc68" ma:index="49" nillable="true" ma:taxonomy="true" ma:internalName="j6c5b17cd04246da82e5604daf08bc68" ma:taxonomyFieldName="RMKeyword2" ma:displayName="RM Keyword 2" ma:default="" ma:fieldId="{36c5b17c-d042-46da-82e5-604daf08bc68}" ma:sspId="eb37f91c-4bb8-4ab3-bc5a-cd8753815459" ma:termSetId="6d4083f0-4a5b-4f0d-bf61-1a7bc95d06a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3ef09377e3444258679b6035a1ff93a" ma:index="51" nillable="true" ma:taxonomy="true" ma:internalName="g3ef09377e3444258679b6035a1ff93a" ma:taxonomyFieldName="RMKeyword3" ma:displayName="RM Keyword 3" ma:default="" ma:fieldId="{03ef0937-7e34-4425-8679-b6035a1ff93a}" ma:sspId="eb37f91c-4bb8-4ab3-bc5a-cd8753815459" ma:termSetId="4114c526-84fc-4c3e-bdac-645514365e2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d0fc526a5c840319a97fd94028e9904" ma:index="53" nillable="true" ma:taxonomy="true" ma:internalName="cd0fc526a5c840319a97fd94028e9904" ma:taxonomyFieldName="RMKeyword4" ma:displayName="RM Keyword 4" ma:default="" ma:fieldId="{cd0fc526-a5c8-4031-9a97-fd94028e9904}" ma:sspId="eb37f91c-4bb8-4ab3-bc5a-cd8753815459" ma:termSetId="35662a10-3587-4b3e-a59c-955899b5916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6f926d7f5b14a74bee86c3452d91372" ma:index="57" nillable="true" ma:taxonomy="true" ma:internalName="e6f926d7f5b14a74bee86c3452d91372" ma:taxonomyFieldName="Sessions" ma:displayName="Session" ma:indexed="true" ma:default="106;#2019-21|66e74676-00e6-4c37-adc4-b954b89ccd7c" ma:fieldId="{e6f926d7-f5b1-4a74-bee8-6c3452d91372}" ma:sspId="eb37f91c-4bb8-4ab3-bc5a-cd8753815459" ma:termSetId="ccb1e33e-6f67-48da-8bc5-b9a73ec87565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b18433-7710-49bd-9bb4-0bb85747556a" elementFormDefault="qualified">
    <xsd:import namespace="http://schemas.microsoft.com/office/2006/documentManagement/types"/>
    <xsd:import namespace="http://schemas.microsoft.com/office/infopath/2007/PartnerControls"/>
    <xsd:element name="_dlc_DocIdUrl" ma:index="36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43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_dlc_DocId" ma:index="55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SharedWithUsers" ma:index="6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6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6d72e2-090a-4e7d-987e-218d8a0db591" elementFormDefault="qualified">
    <xsd:import namespace="http://schemas.microsoft.com/office/2006/documentManagement/types"/>
    <xsd:import namespace="http://schemas.microsoft.com/office/infopath/2007/PartnerControls"/>
    <xsd:element name="ja5e4d000da44b5490ce6b4249309924" ma:index="56" nillable="true" ma:taxonomy="true" ma:internalName="ja5e4d000da44b5490ce6b4249309924" ma:taxonomyFieldName="Inquiry" ma:displayName="Inquiry" ma:indexed="true" ma:default="" ma:fieldId="{3a5e4d00-0da4-4b54-90ce-6b4249309924}" ma:sspId="eb37f91c-4bb8-4ab3-bc5a-cd8753815459" ma:termSetId="e92b6cb5-89aa-4b85-8d83-b805cf84055d" ma:anchorId="aade5e66-8e24-4aae-be6e-9d70644bcdd4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35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EB347255-7BB7-4948-808F-018B4296FC73}"/>
</file>

<file path=customXml/itemProps2.xml><?xml version="1.0" encoding="utf-8"?>
<ds:datastoreItem xmlns:ds="http://schemas.openxmlformats.org/officeDocument/2006/customXml" ds:itemID="{413CAEC2-70C2-4BF0-A501-943AB7E5CD32}"/>
</file>

<file path=customXml/itemProps3.xml><?xml version="1.0" encoding="utf-8"?>
<ds:datastoreItem xmlns:ds="http://schemas.openxmlformats.org/officeDocument/2006/customXml" ds:itemID="{038CA4C6-EB68-4B02-9FC0-F285A4948FA9}"/>
</file>

<file path=customXml/itemProps4.xml><?xml version="1.0" encoding="utf-8"?>
<ds:datastoreItem xmlns:ds="http://schemas.openxmlformats.org/officeDocument/2006/customXml" ds:itemID="{399187A8-108D-4244-BB97-4B61CE12401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Swarbrick, Karen</dc:creator>
  <cp:keywords/>
  <dc:description/>
  <cp:lastModifiedBy/>
  <cp:revision/>
  <dcterms:created xsi:type="dcterms:W3CDTF">2020-01-30T15:01:07Z</dcterms:created>
  <dcterms:modified xsi:type="dcterms:W3CDTF">2020-03-02T16:12:09Z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0x010100878549CA990552468D5FDD449584DE5A</vt:lpwstr>
  </property>
  <property fmtid="{D5CDD505-2E9C-101B-9397-08002B2CF9AE}" pid="5" name="_dlc_DocIdItemGuid">
    <vt:lpwstr>60354113-a5da-497c-8f8f-49562454c145</vt:lpwstr>
  </property>
  <property fmtid="{D5CDD505-2E9C-101B-9397-08002B2CF9AE}" pid="6" name="MSIP_Label_a8f77787-5df4-43b6-a2a8-8d8b678a318b_Enabled">
    <vt:lpwstr>True</vt:lpwstr>
  </property>
  <property fmtid="{D5CDD505-2E9C-101B-9397-08002B2CF9AE}" pid="7" name="MSIP_Label_a8f77787-5df4-43b6-a2a8-8d8b678a318b_SiteId">
    <vt:lpwstr>1ce6dd9e-b337-4088-be5e-8dbbec04b34a</vt:lpwstr>
  </property>
  <property fmtid="{D5CDD505-2E9C-101B-9397-08002B2CF9AE}" pid="8" name="MSIP_Label_a8f77787-5df4-43b6-a2a8-8d8b678a318b_Owner">
    <vt:lpwstr>GILLS@parliament.uk</vt:lpwstr>
  </property>
  <property fmtid="{D5CDD505-2E9C-101B-9397-08002B2CF9AE}" pid="9" name="MSIP_Label_a8f77787-5df4-43b6-a2a8-8d8b678a318b_SetDate">
    <vt:lpwstr>2020-02-14T11:22:06.7170624Z</vt:lpwstr>
  </property>
  <property fmtid="{D5CDD505-2E9C-101B-9397-08002B2CF9AE}" pid="10" name="MSIP_Label_a8f77787-5df4-43b6-a2a8-8d8b678a318b_Name">
    <vt:lpwstr>Unrestricted</vt:lpwstr>
  </property>
  <property fmtid="{D5CDD505-2E9C-101B-9397-08002B2CF9AE}" pid="11" name="MSIP_Label_a8f77787-5df4-43b6-a2a8-8d8b678a318b_Application">
    <vt:lpwstr>Microsoft Azure Information Protection</vt:lpwstr>
  </property>
  <property fmtid="{D5CDD505-2E9C-101B-9397-08002B2CF9AE}" pid="12" name="MSIP_Label_a8f77787-5df4-43b6-a2a8-8d8b678a318b_ActionId">
    <vt:lpwstr>fe30648e-2451-4341-814d-36ab304c82bd</vt:lpwstr>
  </property>
  <property fmtid="{D5CDD505-2E9C-101B-9397-08002B2CF9AE}" pid="13" name="MSIP_Label_a8f77787-5df4-43b6-a2a8-8d8b678a318b_Extended_MSFT_Method">
    <vt:lpwstr>Automatic</vt:lpwstr>
  </property>
  <property fmtid="{D5CDD505-2E9C-101B-9397-08002B2CF9AE}" pid="14" name="Sensitivity">
    <vt:lpwstr>Unrestricted</vt:lpwstr>
  </property>
  <property fmtid="{D5CDD505-2E9C-101B-9397-08002B2CF9AE}" pid="15" name="RMKeyword3">
    <vt:lpwstr/>
  </property>
  <property fmtid="{D5CDD505-2E9C-101B-9397-08002B2CF9AE}" pid="16" name="Sessions">
    <vt:lpwstr>106;#2019-20|66e74676-00e6-4c37-adc4-b954b89ccd7c</vt:lpwstr>
  </property>
  <property fmtid="{D5CDD505-2E9C-101B-9397-08002B2CF9AE}" pid="17" name="RMKeyword1">
    <vt:lpwstr>2;#Scrutiny|c40e1206-65f3-4fdf-a232-d54039a38d0a</vt:lpwstr>
  </property>
  <property fmtid="{D5CDD505-2E9C-101B-9397-08002B2CF9AE}" pid="18" name="RMKeyword4">
    <vt:lpwstr/>
  </property>
  <property fmtid="{D5CDD505-2E9C-101B-9397-08002B2CF9AE}" pid="19" name="Inquiry">
    <vt:lpwstr/>
  </property>
  <property fmtid="{D5CDD505-2E9C-101B-9397-08002B2CF9AE}" pid="20" name="RMKeyword2">
    <vt:lpwstr/>
  </property>
  <property fmtid="{D5CDD505-2E9C-101B-9397-08002B2CF9AE}" pid="21" name="k5b153ee974a4a57a7568e533217f2cb">
    <vt:lpwstr/>
  </property>
  <property fmtid="{D5CDD505-2E9C-101B-9397-08002B2CF9AE}" pid="22" name="Circulation">
    <vt:lpwstr>4;#Circulated|ad62bcf4-b27f-4d2f-9d17-655c57cc4992</vt:lpwstr>
  </property>
  <property fmtid="{D5CDD505-2E9C-101B-9397-08002B2CF9AE}" pid="23" name="ProtectiveMarking">
    <vt:lpwstr/>
  </property>
  <property fmtid="{D5CDD505-2E9C-101B-9397-08002B2CF9AE}" pid="24" name="Category">
    <vt:lpwstr>52;#Written Evidence|61853d6b-4874-4925-bac3-742bf6590764</vt:lpwstr>
  </property>
</Properties>
</file>