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iws.ims.gov.uk\DavWWWRoot\twa\sfnhs\gf\Document Library\Financial Control Branch\2020-21\Estimates - Main\Submission and HSCC Memo\"/>
    </mc:Choice>
  </mc:AlternateContent>
  <xr:revisionPtr revIDLastSave="0" documentId="13_ncr:1_{37D2C9EA-A7AE-4143-9B65-0D6D83C254C0}" xr6:coauthVersionLast="41" xr6:coauthVersionMax="41" xr10:uidLastSave="{00000000-0000-0000-0000-000000000000}"/>
  <bookViews>
    <workbookView xWindow="-120" yWindow="-16320" windowWidth="29040" windowHeight="15840" xr2:uid="{CF667E75-7AF7-4CA2-8987-5993F184C884}"/>
  </bookViews>
  <sheets>
    <sheet name="HSCC Table A (i)" sheetId="1" r:id="rId1"/>
    <sheet name="HSCC Table A (ii)" sheetId="2" r:id="rId2"/>
    <sheet name="HSCC Table B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________net1" hidden="1">{"NET",#N/A,FALSE,"401C11"}</definedName>
    <definedName name="________net1" hidden="1">{"NET",#N/A,FALSE,"401C11"}</definedName>
    <definedName name="_______net1" hidden="1">{"NET",#N/A,FALSE,"401C11"}</definedName>
    <definedName name="______net1" hidden="1">{"NET",#N/A,FALSE,"401C11"}</definedName>
    <definedName name="_____net1" hidden="1">{"NET",#N/A,FALSE,"401C11"}</definedName>
    <definedName name="____net1" hidden="1">{"NET",#N/A,FALSE,"401C11"}</definedName>
    <definedName name="___net1" hidden="1">{"NET",#N/A,FALSE,"401C11"}</definedName>
    <definedName name="___range1" hidden="1">{"NET",#N/A,FALSE,"401C11"}</definedName>
    <definedName name="___Range2" hidden="1">{"NET",#N/A,FALSE,"401C11"}</definedName>
    <definedName name="__1_123Grap" localSheetId="1" hidden="1">'[1]#REF'!#REF!</definedName>
    <definedName name="__1_123Grap" hidden="1">'[1]#REF'!#REF!</definedName>
    <definedName name="__123Graph_A" localSheetId="1" hidden="1">'[2]2002PCTs'!#REF!</definedName>
    <definedName name="__123Graph_A" hidden="1">'[2]2002PCTs'!#REF!</definedName>
    <definedName name="__123Graph_ACFSINDIV" localSheetId="1" hidden="1">[3]Data!#REF!</definedName>
    <definedName name="__123Graph_ACFSINDIV" hidden="1">[3]Data!#REF!</definedName>
    <definedName name="__123Graph_ACHGSPD1" hidden="1">'[4]CHGSPD19.FIN'!$B$10:$B$20</definedName>
    <definedName name="__123Graph_ACHGSPD2" hidden="1">'[4]CHGSPD19.FIN'!$E$11:$E$20</definedName>
    <definedName name="__123Graph_AEFF" localSheetId="1" hidden="1">'[5]T3 Page 1'!#REF!</definedName>
    <definedName name="__123Graph_AEFF" hidden="1">'[5]T3 Page 1'!#REF!</definedName>
    <definedName name="__123Graph_AGR14PBF1" hidden="1">'[6]HIS19FIN(A)'!$AF$70:$AF$81</definedName>
    <definedName name="__123Graph_ALBFFIN" localSheetId="1" hidden="1">'[5]FC Page 1'!#REF!</definedName>
    <definedName name="__123Graph_ALBFFIN" hidden="1">'[5]FC Page 1'!#REF!</definedName>
    <definedName name="__123Graph_ALBFFIN2" hidden="1">'[6]HIS19FIN(A)'!$K$59:$Q$59</definedName>
    <definedName name="__123Graph_ALBFHIC2" hidden="1">'[6]HIS19FIN(A)'!$D$59:$J$59</definedName>
    <definedName name="__123Graph_ALCB" hidden="1">'[6]HIS19FIN(A)'!$D$83:$I$83</definedName>
    <definedName name="__123Graph_ANACFIN" hidden="1">'[6]HIS19FIN(A)'!$K$97:$Q$97</definedName>
    <definedName name="__123Graph_ANACHIC" hidden="1">'[6]HIS19FIN(A)'!$D$97:$J$97</definedName>
    <definedName name="__123Graph_APDNUMBERS" hidden="1">'[7]SUMMARY TABLE'!$U$6:$U$49</definedName>
    <definedName name="__123Graph_APDTRENDS" hidden="1">'[7]SUMMARY TABLE'!$S$23:$S$46</definedName>
    <definedName name="__123Graph_APIC" localSheetId="1" hidden="1">'[5]T3 Page 1'!#REF!</definedName>
    <definedName name="__123Graph_APIC" hidden="1">'[5]T3 Page 1'!#REF!</definedName>
    <definedName name="__123Graph_B" localSheetId="1" hidden="1">[8]Dnurse!#REF!</definedName>
    <definedName name="__123Graph_B" hidden="1">[8]Dnurse!#REF!</definedName>
    <definedName name="__123Graph_BCFSINDIV" localSheetId="1" hidden="1">[3]Data!#REF!</definedName>
    <definedName name="__123Graph_BCFSINDIV" hidden="1">[3]Data!#REF!</definedName>
    <definedName name="__123Graph_BCFSUK" localSheetId="1" hidden="1">[3]Data!#REF!</definedName>
    <definedName name="__123Graph_BCFSUK" hidden="1">[3]Data!#REF!</definedName>
    <definedName name="__123Graph_BCHGSPD1" hidden="1">'[4]CHGSPD19.FIN'!$H$10:$H$25</definedName>
    <definedName name="__123Graph_BCHGSPD2" hidden="1">'[4]CHGSPD19.FIN'!$I$11:$I$25</definedName>
    <definedName name="__123Graph_BEFF" localSheetId="1" hidden="1">'[5]T3 Page 1'!#REF!</definedName>
    <definedName name="__123Graph_BEFF" hidden="1">'[5]T3 Page 1'!#REF!</definedName>
    <definedName name="__123Graph_BLBF" localSheetId="1" hidden="1">'[5]T3 Page 1'!#REF!</definedName>
    <definedName name="__123Graph_BLBF" hidden="1">'[5]T3 Page 1'!#REF!</definedName>
    <definedName name="__123Graph_BLBFFIN" localSheetId="1" hidden="1">'[5]FC Page 1'!#REF!</definedName>
    <definedName name="__123Graph_BLBFFIN" hidden="1">'[5]FC Page 1'!#REF!</definedName>
    <definedName name="__123Graph_BLCB" hidden="1">'[6]HIS19FIN(A)'!$D$79:$I$79</definedName>
    <definedName name="__123Graph_BPDTRENDS" hidden="1">'[7]SUMMARY TABLE'!$T$23:$T$46</definedName>
    <definedName name="__123Graph_BPIC" localSheetId="1" hidden="1">'[5]T3 Page 1'!#REF!</definedName>
    <definedName name="__123Graph_BPIC" hidden="1">'[5]T3 Page 1'!#REF!</definedName>
    <definedName name="__123Graph_C" localSheetId="1" hidden="1">[8]Dnurse!#REF!</definedName>
    <definedName name="__123Graph_C" hidden="1">[8]Dnurse!#REF!</definedName>
    <definedName name="__123Graph_CACT13BUD" localSheetId="1" hidden="1">'[5]FC Page 1'!#REF!</definedName>
    <definedName name="__123Graph_CACT13BUD" hidden="1">'[5]FC Page 1'!#REF!</definedName>
    <definedName name="__123Graph_CCFSINDIV" localSheetId="1" hidden="1">[3]Data!#REF!</definedName>
    <definedName name="__123Graph_CCFSINDIV" hidden="1">[3]Data!#REF!</definedName>
    <definedName name="__123Graph_CCFSUK" localSheetId="1" hidden="1">[3]Data!#REF!</definedName>
    <definedName name="__123Graph_CCFSUK" hidden="1">[3]Data!#REF!</definedName>
    <definedName name="__123Graph_CEFF" localSheetId="1" hidden="1">'[5]T3 Page 1'!#REF!</definedName>
    <definedName name="__123Graph_CEFF" hidden="1">'[5]T3 Page 1'!#REF!</definedName>
    <definedName name="__123Graph_CGR14PBF1" hidden="1">'[6]HIS19FIN(A)'!$AK$70:$AK$81</definedName>
    <definedName name="__123Graph_CLBF" localSheetId="1" hidden="1">'[5]T3 Page 1'!#REF!</definedName>
    <definedName name="__123Graph_CLBF" hidden="1">'[5]T3 Page 1'!#REF!</definedName>
    <definedName name="__123Graph_CPIC" localSheetId="1" hidden="1">'[5]T3 Page 1'!#REF!</definedName>
    <definedName name="__123Graph_CPIC" hidden="1">'[5]T3 Page 1'!#REF!</definedName>
    <definedName name="__123Graph_DACT13BUD" localSheetId="1" hidden="1">'[5]FC Page 1'!#REF!</definedName>
    <definedName name="__123Graph_DACT13BUD" hidden="1">'[5]FC Page 1'!#REF!</definedName>
    <definedName name="__123Graph_DCFSINDIV" localSheetId="1" hidden="1">[3]Data!#REF!</definedName>
    <definedName name="__123Graph_DCFSINDIV" hidden="1">[3]Data!#REF!</definedName>
    <definedName name="__123Graph_DCFSUK" localSheetId="1" hidden="1">[3]Data!#REF!</definedName>
    <definedName name="__123Graph_DCFSUK" hidden="1">[3]Data!#REF!</definedName>
    <definedName name="__123Graph_DEFF" localSheetId="1" hidden="1">'[5]T3 Page 1'!#REF!</definedName>
    <definedName name="__123Graph_DEFF" hidden="1">'[5]T3 Page 1'!#REF!</definedName>
    <definedName name="__123Graph_DGR14PBF1" hidden="1">'[6]HIS19FIN(A)'!$AH$70:$AH$81</definedName>
    <definedName name="__123Graph_DLBF" localSheetId="1" hidden="1">'[5]T3 Page 1'!#REF!</definedName>
    <definedName name="__123Graph_DLBF" hidden="1">'[5]T3 Page 1'!#REF!</definedName>
    <definedName name="__123Graph_DPIC" localSheetId="1" hidden="1">'[5]T3 Page 1'!#REF!</definedName>
    <definedName name="__123Graph_DPIC" hidden="1">'[5]T3 Page 1'!#REF!</definedName>
    <definedName name="__123Graph_EACT13BUD" localSheetId="1" hidden="1">'[5]FC Page 1'!#REF!</definedName>
    <definedName name="__123Graph_EACT13BUD" hidden="1">'[5]FC Page 1'!#REF!</definedName>
    <definedName name="__123Graph_ECFSINDIV" localSheetId="1" hidden="1">[3]Data!#REF!</definedName>
    <definedName name="__123Graph_ECFSINDIV" hidden="1">[3]Data!#REF!</definedName>
    <definedName name="__123Graph_ECFSUK" localSheetId="1" hidden="1">[3]Data!#REF!</definedName>
    <definedName name="__123Graph_ECFSUK" hidden="1">[3]Data!#REF!</definedName>
    <definedName name="__123Graph_EEFF" localSheetId="1" hidden="1">'[5]T3 Page 1'!#REF!</definedName>
    <definedName name="__123Graph_EEFF" hidden="1">'[5]T3 Page 1'!#REF!</definedName>
    <definedName name="__123Graph_EEFFHIC" localSheetId="1" hidden="1">'[5]FC Page 1'!#REF!</definedName>
    <definedName name="__123Graph_EEFFHIC" hidden="1">'[5]FC Page 1'!#REF!</definedName>
    <definedName name="__123Graph_EGR14PBF1" hidden="1">'[6]HIS19FIN(A)'!$AG$67:$AG$67</definedName>
    <definedName name="__123Graph_ELBF" localSheetId="1" hidden="1">'[5]T3 Page 1'!#REF!</definedName>
    <definedName name="__123Graph_ELBF" hidden="1">'[5]T3 Page 1'!#REF!</definedName>
    <definedName name="__123Graph_EPIC" localSheetId="1" hidden="1">'[5]T3 Page 1'!#REF!</definedName>
    <definedName name="__123Graph_EPIC" hidden="1">'[5]T3 Page 1'!#REF!</definedName>
    <definedName name="__123Graph_FACT13BUD" localSheetId="1" hidden="1">'[5]FC Page 1'!#REF!</definedName>
    <definedName name="__123Graph_FACT13BUD" hidden="1">'[5]FC Page 1'!#REF!</definedName>
    <definedName name="__123Graph_FCFSUK" localSheetId="1" hidden="1">[3]Data!#REF!</definedName>
    <definedName name="__123Graph_FCFSUK" hidden="1">[3]Data!#REF!</definedName>
    <definedName name="__123Graph_FEFF" localSheetId="1" hidden="1">'[5]T3 Page 1'!#REF!</definedName>
    <definedName name="__123Graph_FEFF" hidden="1">'[5]T3 Page 1'!#REF!</definedName>
    <definedName name="__123Graph_FEFFHIC" localSheetId="1" hidden="1">'[5]FC Page 1'!#REF!</definedName>
    <definedName name="__123Graph_FEFFHIC" hidden="1">'[5]FC Page 1'!#REF!</definedName>
    <definedName name="__123Graph_FGR14PBF1" hidden="1">'[6]HIS19FIN(A)'!$AH$67:$AH$67</definedName>
    <definedName name="__123Graph_FLBF" localSheetId="1" hidden="1">'[5]T3 Page 1'!#REF!</definedName>
    <definedName name="__123Graph_FLBF" hidden="1">'[5]T3 Page 1'!#REF!</definedName>
    <definedName name="__123Graph_FPIC" localSheetId="1" hidden="1">'[5]T3 Page 1'!#REF!</definedName>
    <definedName name="__123Graph_FPIC" hidden="1">'[5]T3 Page 1'!#REF!</definedName>
    <definedName name="__123Graph_LBL_A" localSheetId="1" hidden="1">'[9]1.6 TRS Data'!#REF!</definedName>
    <definedName name="__123Graph_LBL_A" hidden="1">'[9]1.6 TRS Data'!#REF!</definedName>
    <definedName name="__123Graph_LBL_ARESID" hidden="1">'[6]HIS19FIN(A)'!$R$3:$W$3</definedName>
    <definedName name="__123Graph_LBL_B" localSheetId="1" hidden="1">#REF!</definedName>
    <definedName name="__123Graph_LBL_B" hidden="1">#REF!</definedName>
    <definedName name="__123Graph_LBL_BRESID" hidden="1">'[6]HIS19FIN(A)'!$R$3:$W$3</definedName>
    <definedName name="__123Graph_X" localSheetId="1" hidden="1">[8]Dnurse!#REF!</definedName>
    <definedName name="__123Graph_X" hidden="1">[8]Dnurse!#REF!</definedName>
    <definedName name="__123Graph_XACTHIC" localSheetId="1" hidden="1">'[5]FC Page 1'!#REF!</definedName>
    <definedName name="__123Graph_XACTHIC" hidden="1">'[5]FC Page 1'!#REF!</definedName>
    <definedName name="__123Graph_XCHGSPD1" hidden="1">'[4]CHGSPD19.FIN'!$A$10:$A$25</definedName>
    <definedName name="__123Graph_XCHGSPD2" hidden="1">'[4]CHGSPD19.FIN'!$A$11:$A$25</definedName>
    <definedName name="__123Graph_XEFF" localSheetId="1" hidden="1">'[5]T3 Page 1'!#REF!</definedName>
    <definedName name="__123Graph_XEFF" hidden="1">'[5]T3 Page 1'!#REF!</definedName>
    <definedName name="__123Graph_XGR14PBF1" hidden="1">'[6]HIS19FIN(A)'!$AL$70:$AL$81</definedName>
    <definedName name="__123Graph_XLBF" localSheetId="1" hidden="1">'[5]T3 Page 1'!#REF!</definedName>
    <definedName name="__123Graph_XLBF" hidden="1">'[5]T3 Page 1'!#REF!</definedName>
    <definedName name="__123Graph_XLBFFIN2" hidden="1">'[6]HIS19FIN(A)'!$K$61:$Q$61</definedName>
    <definedName name="__123Graph_XLBFHIC" hidden="1">'[6]HIS19FIN(A)'!$D$61:$J$61</definedName>
    <definedName name="__123Graph_XLBFHIC2" hidden="1">'[6]HIS19FIN(A)'!$D$61:$J$61</definedName>
    <definedName name="__123Graph_XLCB" hidden="1">'[6]HIS19FIN(A)'!$D$79:$I$79</definedName>
    <definedName name="__123Graph_XNACFIN" hidden="1">'[6]HIS19FIN(A)'!$K$95:$Q$95</definedName>
    <definedName name="__123Graph_XNACHIC" hidden="1">'[6]HIS19FIN(A)'!$D$95:$J$95</definedName>
    <definedName name="__123Graph_XPDNUMBERS" hidden="1">'[7]SUMMARY TABLE'!$Q$6:$Q$49</definedName>
    <definedName name="__123Graph_XPDTRENDS" hidden="1">'[7]SUMMARY TABLE'!$P$23:$P$46</definedName>
    <definedName name="__123Graph_XPIC" localSheetId="1" hidden="1">'[5]T3 Page 1'!#REF!</definedName>
    <definedName name="__123Graph_XPIC" hidden="1">'[5]T3 Page 1'!#REF!</definedName>
    <definedName name="__2_0__123Grap" localSheetId="1" hidden="1">'[10]#REF'!#REF!</definedName>
    <definedName name="__2_0__123Grap" hidden="1">'[10]#REF'!#REF!</definedName>
    <definedName name="__3_123Grap" localSheetId="1" hidden="1">'[11]#REF'!#REF!</definedName>
    <definedName name="__3_123Grap" hidden="1">'[11]#REF'!#REF!</definedName>
    <definedName name="__4S" localSheetId="1" hidden="1">'[11]#REF'!#REF!</definedName>
    <definedName name="__4S" hidden="1">'[11]#REF'!#REF!</definedName>
    <definedName name="__5_0__123Grap" localSheetId="1" hidden="1">'[10]#REF'!#REF!</definedName>
    <definedName name="__5_0__123Grap" hidden="1">'[10]#REF'!#REF!</definedName>
    <definedName name="__6_0_S" localSheetId="1" hidden="1">'[10]#REF'!#REF!</definedName>
    <definedName name="__6_0_S" hidden="1">'[10]#REF'!#REF!</definedName>
    <definedName name="__a1" hidden="1">{"CHARGE",#N/A,FALSE,"401C11"}</definedName>
    <definedName name="__net1" hidden="1">{"NET",#N/A,FALSE,"401C11"}</definedName>
    <definedName name="__sha2" hidden="1">{"GROSS",#N/A,FALSE,"401C11"}</definedName>
    <definedName name="_1" localSheetId="1" hidden="1">#REF!</definedName>
    <definedName name="_1" hidden="1">#REF!</definedName>
    <definedName name="_1_0__123Grap" localSheetId="1" hidden="1">'[12]#REF'!#REF!</definedName>
    <definedName name="_1_0__123Grap" hidden="1">'[12]#REF'!#REF!</definedName>
    <definedName name="_1_123Grap" localSheetId="1" hidden="1">'[1]#REF'!#REF!</definedName>
    <definedName name="_1_123Grap" hidden="1">'[1]#REF'!#REF!</definedName>
    <definedName name="_10_0__123Grap" localSheetId="1" hidden="1">#REF!</definedName>
    <definedName name="_10_0__123Grap" hidden="1">#REF!</definedName>
    <definedName name="_10_0_S" localSheetId="1" hidden="1">#REF!</definedName>
    <definedName name="_10_0_S" hidden="1">#REF!</definedName>
    <definedName name="_12_0__123Grap" localSheetId="1" hidden="1">#REF!</definedName>
    <definedName name="_12_0__123Grap" hidden="1">#REF!</definedName>
    <definedName name="_12_0_S" localSheetId="1" hidden="1">#REF!</definedName>
    <definedName name="_12_0_S" hidden="1">#REF!</definedName>
    <definedName name="_123Graph_A_v1" localSheetId="1" hidden="1">'[9]1.6 TRS Data'!#REF!</definedName>
    <definedName name="_123Graph_A_v1" hidden="1">'[9]1.6 TRS Data'!#REF!</definedName>
    <definedName name="_123Graph_A_v2" localSheetId="1" hidden="1">'[9]1.6 TRS Data'!#REF!</definedName>
    <definedName name="_123Graph_A_v2" hidden="1">'[9]1.6 TRS Data'!#REF!</definedName>
    <definedName name="_123Graph_A_v3" localSheetId="1" hidden="1">'[9]1.6 TRS Data'!#REF!</definedName>
    <definedName name="_123Graph_A_v3" hidden="1">'[9]1.6 TRS Data'!#REF!</definedName>
    <definedName name="_123Graph_B_v1" localSheetId="1" hidden="1">'[9]1.6 TRS Data'!#REF!</definedName>
    <definedName name="_123Graph_B_v1" hidden="1">'[9]1.6 TRS Data'!#REF!</definedName>
    <definedName name="_123Graph_B_v2" localSheetId="1" hidden="1">'[9]1.6 TRS Data'!#REF!</definedName>
    <definedName name="_123Graph_B_v2" hidden="1">'[9]1.6 TRS Data'!#REF!</definedName>
    <definedName name="_123Graph_B_v3" localSheetId="1" hidden="1">'[9]1.6 TRS Data'!#REF!</definedName>
    <definedName name="_123Graph_B_v3" hidden="1">'[9]1.6 TRS Data'!#REF!</definedName>
    <definedName name="_123Graph_B2" localSheetId="1" hidden="1">'[9]1.6 TRS Data'!#REF!</definedName>
    <definedName name="_123Graph_B2" hidden="1">'[9]1.6 TRS Data'!#REF!</definedName>
    <definedName name="_123Graph_LBL_A_v1" localSheetId="1" hidden="1">'[9]1.6 TRS Data'!#REF!</definedName>
    <definedName name="_123Graph_LBL_A_v1" hidden="1">'[9]1.6 TRS Data'!#REF!</definedName>
    <definedName name="_123Graph_LBL_A_v2" localSheetId="1" hidden="1">'[9]1.6 TRS Data'!#REF!</definedName>
    <definedName name="_123Graph_LBL_A_v2" hidden="1">'[9]1.6 TRS Data'!#REF!</definedName>
    <definedName name="_123Graph_LBL_A_v3" localSheetId="1" hidden="1">'[9]1.6 TRS Data'!#REF!</definedName>
    <definedName name="_123Graph_LBL_A_v3" hidden="1">'[9]1.6 TRS Data'!#REF!</definedName>
    <definedName name="_123Graph_X_V1" localSheetId="1" hidden="1">'[9]1.6 TRS Data'!#REF!</definedName>
    <definedName name="_123Graph_X_V1" hidden="1">'[9]1.6 TRS Data'!#REF!</definedName>
    <definedName name="_123Graph_X_v2" localSheetId="1" hidden="1">'[9]1.6 TRS Data'!#REF!</definedName>
    <definedName name="_123Graph_X_v2" hidden="1">'[9]1.6 TRS Data'!#REF!</definedName>
    <definedName name="_123Graph_X_v3" localSheetId="1" hidden="1">'[9]1.6 TRS Data'!#REF!</definedName>
    <definedName name="_123Graph_X_v3" hidden="1">'[9]1.6 TRS Data'!#REF!</definedName>
    <definedName name="_135_0__123Grap" localSheetId="1" hidden="1">'[13]#REF'!#REF!</definedName>
    <definedName name="_135_0__123Grap" hidden="1">'[13]#REF'!#REF!</definedName>
    <definedName name="_136_0__123Grap" localSheetId="1" hidden="1">'[13]#REF'!#REF!</definedName>
    <definedName name="_136_0__123Grap" hidden="1">'[13]#REF'!#REF!</definedName>
    <definedName name="_137_0__123Grap" localSheetId="1" hidden="1">'[14]#REF'!#REF!</definedName>
    <definedName name="_137_0__123Grap" hidden="1">'[14]#REF'!#REF!</definedName>
    <definedName name="_138_0__123Grap" localSheetId="1" hidden="1">'[13]#REF'!#REF!</definedName>
    <definedName name="_138_0__123Grap" hidden="1">'[13]#REF'!#REF!</definedName>
    <definedName name="_139_0__123Grap" localSheetId="1" hidden="1">'[13]#REF'!#REF!</definedName>
    <definedName name="_139_0__123Grap" hidden="1">'[13]#REF'!#REF!</definedName>
    <definedName name="_140_0__123Grap" localSheetId="1" hidden="1">'[13]#REF'!#REF!</definedName>
    <definedName name="_140_0__123Grap" hidden="1">'[13]#REF'!#REF!</definedName>
    <definedName name="_15_0_S" localSheetId="1" hidden="1">#REF!</definedName>
    <definedName name="_15_0_S" hidden="1">#REF!</definedName>
    <definedName name="_17_0__123Grap" localSheetId="1" hidden="1">#REF!</definedName>
    <definedName name="_17_0__123Grap" hidden="1">#REF!</definedName>
    <definedName name="_18_0__123Grap" localSheetId="1" hidden="1">#REF!</definedName>
    <definedName name="_18_0__123Grap" hidden="1">#REF!</definedName>
    <definedName name="_2_0__123Grap" localSheetId="1" hidden="1">'[1]#REF'!#REF!</definedName>
    <definedName name="_2_0__123Grap" hidden="1">'[1]#REF'!#REF!</definedName>
    <definedName name="_2_123Grap" localSheetId="1" hidden="1">'[1]#REF'!#REF!</definedName>
    <definedName name="_2_123Grap" hidden="1">'[1]#REF'!#REF!</definedName>
    <definedName name="_205_0_S" localSheetId="1" hidden="1">'[13]#REF'!#REF!</definedName>
    <definedName name="_205_0_S" hidden="1">'[13]#REF'!#REF!</definedName>
    <definedName name="_206_0_S" localSheetId="1" hidden="1">'[13]#REF'!#REF!</definedName>
    <definedName name="_206_0_S" hidden="1">'[13]#REF'!#REF!</definedName>
    <definedName name="_207_0_S" localSheetId="1" hidden="1">'[14]#REF'!#REF!</definedName>
    <definedName name="_207_0_S" hidden="1">'[14]#REF'!#REF!</definedName>
    <definedName name="_208_0_S" localSheetId="1" hidden="1">'[13]#REF'!#REF!</definedName>
    <definedName name="_208_0_S" hidden="1">'[13]#REF'!#REF!</definedName>
    <definedName name="_209_0_S" localSheetId="1" hidden="1">'[13]#REF'!#REF!</definedName>
    <definedName name="_209_0_S" hidden="1">'[13]#REF'!#REF!</definedName>
    <definedName name="_210_0_S" localSheetId="1" hidden="1">'[13]#REF'!#REF!</definedName>
    <definedName name="_210_0_S" hidden="1">'[13]#REF'!#REF!</definedName>
    <definedName name="_25_0__123Grap" localSheetId="1" hidden="1">'[15]#REF'!#REF!</definedName>
    <definedName name="_25_0__123Grap" hidden="1">'[15]#REF'!#REF!</definedName>
    <definedName name="_26_0_S" localSheetId="1" hidden="1">#REF!</definedName>
    <definedName name="_26_0_S" hidden="1">#REF!</definedName>
    <definedName name="_27_0_S" localSheetId="1" hidden="1">#REF!</definedName>
    <definedName name="_27_0_S" hidden="1">#REF!</definedName>
    <definedName name="_3" localSheetId="1" hidden="1">[16]Dnurse!#REF!</definedName>
    <definedName name="_3" hidden="1">[16]Dnurse!#REF!</definedName>
    <definedName name="_3_0__123Grap" localSheetId="1" hidden="1">'[17]#REF'!#REF!</definedName>
    <definedName name="_3_0__123Grap" hidden="1">'[17]#REF'!#REF!</definedName>
    <definedName name="_3_0_S" localSheetId="1" hidden="1">'[12]#REF'!#REF!</definedName>
    <definedName name="_3_0_S" hidden="1">'[12]#REF'!#REF!</definedName>
    <definedName name="_3_123Grap" localSheetId="1" hidden="1">'[1]#REF'!#REF!</definedName>
    <definedName name="_3_123Grap" hidden="1">'[1]#REF'!#REF!</definedName>
    <definedName name="_30_0_S" localSheetId="1" hidden="1">#REF!</definedName>
    <definedName name="_30_0_S" hidden="1">#REF!</definedName>
    <definedName name="_34_123Grap" localSheetId="1" hidden="1">'[18]#REF'!#REF!</definedName>
    <definedName name="_34_123Grap" hidden="1">'[18]#REF'!#REF!</definedName>
    <definedName name="_4_0__123Grap" localSheetId="1" hidden="1">#REF!</definedName>
    <definedName name="_4_0__123Grap" hidden="1">#REF!</definedName>
    <definedName name="_4_123Grap" localSheetId="1" hidden="1">'[1]#REF'!#REF!</definedName>
    <definedName name="_4_123Grap" hidden="1">'[1]#REF'!#REF!</definedName>
    <definedName name="_42S" localSheetId="1" hidden="1">'[18]#REF'!#REF!</definedName>
    <definedName name="_42S" hidden="1">'[18]#REF'!#REF!</definedName>
    <definedName name="_4S" localSheetId="1" hidden="1">'[1]#REF'!#REF!</definedName>
    <definedName name="_4S" hidden="1">'[1]#REF'!#REF!</definedName>
    <definedName name="_5" localSheetId="1" hidden="1">#REF!</definedName>
    <definedName name="_5" hidden="1">#REF!</definedName>
    <definedName name="_5_0__123Grap" localSheetId="1" hidden="1">'[1]#REF'!#REF!</definedName>
    <definedName name="_5_0__123Grap" hidden="1">'[1]#REF'!#REF!</definedName>
    <definedName name="_50_0__123Grap" localSheetId="1" hidden="1">'[15]#REF'!#REF!</definedName>
    <definedName name="_50_0__123Grap" hidden="1">'[15]#REF'!#REF!</definedName>
    <definedName name="_5S" localSheetId="1" hidden="1">'[1]#REF'!#REF!</definedName>
    <definedName name="_5S" hidden="1">'[1]#REF'!#REF!</definedName>
    <definedName name="_6_0__123Grap" localSheetId="1" hidden="1">'[17]#REF'!#REF!</definedName>
    <definedName name="_6_0__123Grap" hidden="1">'[17]#REF'!#REF!</definedName>
    <definedName name="_6_0_S" localSheetId="1" hidden="1">'[1]#REF'!#REF!</definedName>
    <definedName name="_6_0_S" hidden="1">'[1]#REF'!#REF!</definedName>
    <definedName name="_6_123Grap" localSheetId="1" hidden="1">'[1]#REF'!#REF!</definedName>
    <definedName name="_6_123Grap" hidden="1">'[1]#REF'!#REF!</definedName>
    <definedName name="_65_0__123Grap" localSheetId="1" hidden="1">'[13]#REF'!#REF!</definedName>
    <definedName name="_65_0__123Grap" hidden="1">'[13]#REF'!#REF!</definedName>
    <definedName name="_66_0__123Grap" localSheetId="1" hidden="1">'[13]#REF'!#REF!</definedName>
    <definedName name="_66_0__123Grap" hidden="1">'[13]#REF'!#REF!</definedName>
    <definedName name="_67_0__123Grap" localSheetId="1" hidden="1">'[14]#REF'!#REF!</definedName>
    <definedName name="_67_0__123Grap" hidden="1">'[14]#REF'!#REF!</definedName>
    <definedName name="_68_0__123Grap" localSheetId="1" hidden="1">'[13]#REF'!#REF!</definedName>
    <definedName name="_68_0__123Grap" hidden="1">'[13]#REF'!#REF!</definedName>
    <definedName name="_69_0__123Grap" localSheetId="1" hidden="1">'[13]#REF'!#REF!</definedName>
    <definedName name="_69_0__123Grap" hidden="1">'[13]#REF'!#REF!</definedName>
    <definedName name="_7_0__123Grap" localSheetId="1" hidden="1">'[13]#REF'!#REF!</definedName>
    <definedName name="_7_0__123Grap" hidden="1">'[13]#REF'!#REF!</definedName>
    <definedName name="_70_0__123Grap" localSheetId="1" hidden="1">'[13]#REF'!#REF!</definedName>
    <definedName name="_70_0__123Grap" hidden="1">'[13]#REF'!#REF!</definedName>
    <definedName name="_75_0_S" localSheetId="1" hidden="1">'[15]#REF'!#REF!</definedName>
    <definedName name="_75_0_S" hidden="1">'[15]#REF'!#REF!</definedName>
    <definedName name="_8_0__123Grap" localSheetId="1" hidden="1">#REF!</definedName>
    <definedName name="_8_0__123Grap" hidden="1">#REF!</definedName>
    <definedName name="_8_123Grap" localSheetId="1" hidden="1">'[18]#REF'!#REF!</definedName>
    <definedName name="_8_123Grap" hidden="1">'[18]#REF'!#REF!</definedName>
    <definedName name="_8S" localSheetId="1" hidden="1">'[1]#REF'!#REF!</definedName>
    <definedName name="_8S" hidden="1">'[1]#REF'!#REF!</definedName>
    <definedName name="_9_0__123Grap" localSheetId="1" hidden="1">#REF!</definedName>
    <definedName name="_9_0__123Grap" hidden="1">#REF!</definedName>
    <definedName name="_9_0_S" localSheetId="1" hidden="1">'[17]#REF'!#REF!</definedName>
    <definedName name="_9_0_S" hidden="1">'[17]#REF'!#REF!</definedName>
    <definedName name="_987423" localSheetId="1" hidden="1">#REF!</definedName>
    <definedName name="_987423" hidden="1">#REF!</definedName>
    <definedName name="_Fill" localSheetId="1" hidden="1">#REF!</definedName>
    <definedName name="_Fill" hidden="1">#REF!</definedName>
    <definedName name="_Key1" localSheetId="1" hidden="1">'[8]#REF'!#REF!</definedName>
    <definedName name="_Key1" hidden="1">'[8]#REF'!#REF!</definedName>
    <definedName name="_Key2" localSheetId="1" hidden="1">[19]TELECOM!#REF!</definedName>
    <definedName name="_Key2" hidden="1">[19]TELECOM!#REF!</definedName>
    <definedName name="_net1" hidden="1">{"NET",#N/A,FALSE,"401C11"}</definedName>
    <definedName name="_Order1" hidden="1">0</definedName>
    <definedName name="_Order2" hidden="1">255</definedName>
    <definedName name="_Regression_Out" localSheetId="1" hidden="1">#REF!</definedName>
    <definedName name="_Regression_Out" hidden="1">#REF!</definedName>
    <definedName name="_Regression_X" localSheetId="1" hidden="1">#REF!</definedName>
    <definedName name="_Regression_X" hidden="1">#REF!</definedName>
    <definedName name="_Regression_Y" localSheetId="1" hidden="1">#REF!</definedName>
    <definedName name="_Regression_Y" hidden="1">#REF!</definedName>
    <definedName name="_sha2" hidden="1">{"GROSS",#N/A,FALSE,"401C11"}</definedName>
    <definedName name="_Sort" localSheetId="1" hidden="1">[8]ComPsy!#REF!</definedName>
    <definedName name="_Sort" hidden="1">[8]ComPsy!#REF!</definedName>
    <definedName name="a" hidden="1">{"CHARGE",#N/A,FALSE,"401C11"}</definedName>
    <definedName name="aaaa" localSheetId="1" hidden="1">'[9]1.6 TRS Data'!#REF!</definedName>
    <definedName name="aaaa" hidden="1">'[9]1.6 TRS Data'!#REF!</definedName>
    <definedName name="AAAAAAAAAAAAA" localSheetId="1" hidden="1">'[9]1.6 TRS Data'!#REF!</definedName>
    <definedName name="AAAAAAAAAAAAA" hidden="1">'[9]1.6 TRS Data'!#REF!</definedName>
    <definedName name="adbr" hidden="1">{"CHARGE",#N/A,FALSE,"401C11"}</definedName>
    <definedName name="asdas" hidden="1">{#N/A,#N/A,FALSE,"TMCOMP96";#N/A,#N/A,FALSE,"MAT96";#N/A,#N/A,FALSE,"FANDA96";#N/A,#N/A,FALSE,"INTRAN96";#N/A,#N/A,FALSE,"NAA9697";#N/A,#N/A,FALSE,"ECWEBB";#N/A,#N/A,FALSE,"MFT96";#N/A,#N/A,FALSE,"CTrecon"}</definedName>
    <definedName name="ASDASFD" hidden="1">{#N/A,#N/A,FALSE,"TMCOMP96";#N/A,#N/A,FALSE,"MAT96";#N/A,#N/A,FALSE,"FANDA96";#N/A,#N/A,FALSE,"INTRAN96";#N/A,#N/A,FALSE,"NAA9697";#N/A,#N/A,FALSE,"ECWEBB";#N/A,#N/A,FALSE,"MFT96";#N/A,#N/A,FALSE,"CTrecon"}</definedName>
    <definedName name="ASDF" hidden="1">{#N/A,#N/A,FALSE,"TMCOMP96";#N/A,#N/A,FALSE,"MAT96";#N/A,#N/A,FALSE,"FANDA96";#N/A,#N/A,FALSE,"INTRAN96";#N/A,#N/A,FALSE,"NAA9697";#N/A,#N/A,FALSE,"ECWEBB";#N/A,#N/A,FALSE,"MFT96";#N/A,#N/A,FALSE,"CTrecon"}</definedName>
    <definedName name="ASDFA" hidden="1">{#N/A,#N/A,FALSE,"TMCOMP96";#N/A,#N/A,FALSE,"MAT96";#N/A,#N/A,FALSE,"FANDA96";#N/A,#N/A,FALSE,"INTRAN96";#N/A,#N/A,FALSE,"NAA9697";#N/A,#N/A,FALSE,"ECWEBB";#N/A,#N/A,FALSE,"MFT96";#N/A,#N/A,FALSE,"CTrecon"}</definedName>
    <definedName name="ASFD" hidden="1">{#N/A,#N/A,FALSE,"TMCOMP96";#N/A,#N/A,FALSE,"MAT96";#N/A,#N/A,FALSE,"FANDA96";#N/A,#N/A,FALSE,"INTRAN96";#N/A,#N/A,FALSE,"NAA9697";#N/A,#N/A,FALSE,"ECWEBB";#N/A,#N/A,FALSE,"MFT96";#N/A,#N/A,FALSE,"CTrecon"}</definedName>
    <definedName name="b" hidden="1">{"CHARGE",#N/A,FALSE,"401C11"}</definedName>
    <definedName name="BLPH1" hidden="1">'[20]4.6 ten year bonds'!$A$4</definedName>
    <definedName name="BLPH2" hidden="1">'[20]4.6 ten year bonds'!$D$4</definedName>
    <definedName name="BLPH3" hidden="1">'[20]4.6 ten year bonds'!$G$4</definedName>
    <definedName name="BLPH4" hidden="1">'[20]4.6 ten year bonds'!$J$4</definedName>
    <definedName name="BLPH5" hidden="1">'[20]4.6 ten year bonds'!$M$4</definedName>
    <definedName name="change1" hidden="1">{"CHARGE",#N/A,FALSE,"401C11"}</definedName>
    <definedName name="charge" hidden="1">{"CHARGE",#N/A,FALSE,"401C11"}</definedName>
    <definedName name="Connection">[21]Defaults!$G$27</definedName>
    <definedName name="cv" localSheetId="1" hidden="1">'[9]1.6 TRS Data'!#REF!</definedName>
    <definedName name="cv" hidden="1">'[9]1.6 TRS Data'!#REF!</definedName>
    <definedName name="d" localSheetId="1" hidden="1">#REF!</definedName>
    <definedName name="d" hidden="1">#REF!</definedName>
    <definedName name="dd" localSheetId="1" hidden="1">#REF!</definedName>
    <definedName name="dd" hidden="1">#REF!</definedName>
    <definedName name="delete" hidden="1">{"IGRONIC2",#N/A,FALSE,"IG fixed RONIC";"IGRONIC1",#N/A,FALSE,"IG fixed RONIC"}</definedName>
    <definedName name="delete2" hidden="1">{"IGRONIC2",#N/A,FALSE,"IG fixed RONIC";"IGRONIC1",#N/A,FALSE,"IG fixed RONIC"}</definedName>
    <definedName name="dgsgf" hidden="1">{#N/A,#N/A,FALSE,"TMCOMP96";#N/A,#N/A,FALSE,"MAT96";#N/A,#N/A,FALSE,"FANDA96";#N/A,#N/A,FALSE,"INTRAN96";#N/A,#N/A,FALSE,"NAA9697";#N/A,#N/A,FALSE,"ECWEBB";#N/A,#N/A,FALSE,"MFT96";#N/A,#N/A,FALSE,"CTrecon"}</definedName>
    <definedName name="dhdhd" localSheetId="1" hidden="1">#REF!</definedName>
    <definedName name="dhdhd" hidden="1">#REF!</definedName>
    <definedName name="Distribution" localSheetId="1" hidden="1">#REF!</definedName>
    <definedName name="Distribution" hidden="1">#REF!</definedName>
    <definedName name="dog" hidden="1">{"NET",#N/A,FALSE,"401C11"}</definedName>
    <definedName name="EV__LASTREFTIME__" hidden="1">40339.4799074074</definedName>
    <definedName name="ExtraProfiles" localSheetId="1" hidden="1">#REF!</definedName>
    <definedName name="ExtraProfiles" hidden="1">#REF!</definedName>
    <definedName name="FDDD" hidden="1">{#N/A,#N/A,FALSE,"TMCOMP96";#N/A,#N/A,FALSE,"MAT96";#N/A,#N/A,FALSE,"FANDA96";#N/A,#N/A,FALSE,"INTRAN96";#N/A,#N/A,FALSE,"NAA9697";#N/A,#N/A,FALSE,"ECWEBB";#N/A,#N/A,FALSE,"MFT96";#N/A,#N/A,FALSE,"CTrecon"}</definedName>
    <definedName name="fg" hidden="1">{#N/A,#N/A,FALSE,"TMCOMP96";#N/A,#N/A,FALSE,"MAT96";#N/A,#N/A,FALSE,"FANDA96";#N/A,#N/A,FALSE,"INTRAN96";#N/A,#N/A,FALSE,"NAA9697";#N/A,#N/A,FALSE,"ECWEBB";#N/A,#N/A,FALSE,"MFT96";#N/A,#N/A,FALSE,"CTrecon"}</definedName>
    <definedName name="fgfd" hidden="1">{#N/A,#N/A,FALSE,"TMCOMP96";#N/A,#N/A,FALSE,"MAT96";#N/A,#N/A,FALSE,"FANDA96";#N/A,#N/A,FALSE,"INTRAN96";#N/A,#N/A,FALSE,"NAA9697";#N/A,#N/A,FALSE,"ECWEBB";#N/A,#N/A,FALSE,"MFT96";#N/A,#N/A,FALSE,"CTrecon"}</definedName>
    <definedName name="fifif" localSheetId="1" hidden="1">#REF!</definedName>
    <definedName name="fifif" hidden="1">#REF!</definedName>
    <definedName name="FJDA" hidden="1">{"IGRONIC2",#N/A,FALSE,"IG fixed RONIC";"IGRONIC1",#N/A,FALSE,"IG fixed RONIC"}</definedName>
    <definedName name="fn">[22]Defaults!$B$40</definedName>
    <definedName name="fofo" localSheetId="1" hidden="1">#REF!</definedName>
    <definedName name="fofo" hidden="1">#REF!</definedName>
    <definedName name="ftkf" hidden="1">{"GROSS",#N/A,FALSE,"401C11"}</definedName>
    <definedName name="fuckoff" localSheetId="1" hidden="1">#REF!</definedName>
    <definedName name="fuckoff" hidden="1">#REF!</definedName>
    <definedName name="gfff" hidden="1">{"CHARGE",#N/A,FALSE,"401C11"}</definedName>
    <definedName name="ghj" hidden="1">{#N/A,#N/A,FALSE,"TMCOMP96";#N/A,#N/A,FALSE,"MAT96";#N/A,#N/A,FALSE,"FANDA96";#N/A,#N/A,FALSE,"INTRAN96";#N/A,#N/A,FALSE,"NAA9697";#N/A,#N/A,FALSE,"ECWEBB";#N/A,#N/A,FALSE,"MFT96";#N/A,#N/A,FALSE,"CTrecon"}</definedName>
    <definedName name="gross" hidden="1">{"GROSS",#N/A,FALSE,"401C11"}</definedName>
    <definedName name="gross1" hidden="1">{"GROSS",#N/A,FALSE,"401C11"}</definedName>
    <definedName name="hasdfjklhklj" hidden="1">{"NET",#N/A,FALSE,"401C11"}</definedName>
    <definedName name="Header1" localSheetId="1" hidden="1">IF(COUNTA(#REF!)=0,0,INDEX(#REF!,MATCH(ROW(#REF!),#REF!,TRUE)))+1</definedName>
    <definedName name="Header1" hidden="1">IF(COUNTA(#REF!)=0,0,INDEX(#REF!,MATCH(ROW(#REF!),#REF!,TRUE)))+1</definedName>
    <definedName name="help" hidden="1">{"CHARGE",#N/A,FALSE,"401C11"}</definedName>
    <definedName name="hghghhj" hidden="1">{"CHARGE",#N/A,FALSE,"401C11"}</definedName>
    <definedName name="HTML_CodePage" hidden="1">1252</definedName>
    <definedName name="HTML_Control" hidden="1">{"'Trust by name'!$A$6:$E$350","'Trust by name'!$A$1:$D$348"}</definedName>
    <definedName name="HTML_Control2" hidden="1">{"'Trust by name'!$A$6:$E$350","'Trust by name'!$A$1:$D$348"}</definedName>
    <definedName name="HTML_Description" hidden="1">""</definedName>
    <definedName name="HTML_Email" hidden="1">""</definedName>
    <definedName name="HTML_Header" hidden="1">"Trust by name"</definedName>
    <definedName name="HTML_LastUpdate" hidden="1">"22/03/2001"</definedName>
    <definedName name="HTML_LineAfter" hidden="1">FALSE</definedName>
    <definedName name="HTML_LineBefore" hidden="1">FALSE</definedName>
    <definedName name="HTML_Name" hidden="1">"OISIII"</definedName>
    <definedName name="HTML_OBDlg2" hidden="1">TRUE</definedName>
    <definedName name="HTML_OBDlg4" hidden="1">TRUE</definedName>
    <definedName name="HTML_OS" hidden="1">0</definedName>
    <definedName name="HTML_PathFile" hidden="1">"G:\ACTIVITY\HELP\DTPANIC\2001-02\MyHTML.htm"</definedName>
    <definedName name="HTML_Title" hidden="1">"Section 1"</definedName>
    <definedName name="ii" localSheetId="1" hidden="1">'[9]1.6 TRS Data'!#REF!</definedName>
    <definedName name="ii" hidden="1">'[9]1.6 TRS Data'!#REF!</definedName>
    <definedName name="JFDA" hidden="1">{"IGRONIC2",#N/A,FALSE,"IG fixed RONIC";"IGRONIC1",#N/A,FALSE,"IG fixed RONIC"}</definedName>
    <definedName name="JFDKA" hidden="1">{"IGRONIC2",#N/A,FALSE,"IG fixed RONIC";"IGRONIC1",#N/A,FALSE,"IG fixed RONIC"}</definedName>
    <definedName name="JFELL" localSheetId="1" hidden="1">#REF!</definedName>
    <definedName name="JFELL" hidden="1">#REF!</definedName>
    <definedName name="jhkgh" hidden="1">{#N/A,#N/A,FALSE,"TMCOMP96";#N/A,#N/A,FALSE,"MAT96";#N/A,#N/A,FALSE,"FANDA96";#N/A,#N/A,FALSE,"INTRAN96";#N/A,#N/A,FALSE,"NAA9697";#N/A,#N/A,FALSE,"ECWEBB";#N/A,#N/A,FALSE,"MFT96";#N/A,#N/A,FALSE,"CTrecon"}</definedName>
    <definedName name="jhkgh2" hidden="1">{#N/A,#N/A,FALSE,"TMCOMP96";#N/A,#N/A,FALSE,"MAT96";#N/A,#N/A,FALSE,"FANDA96";#N/A,#N/A,FALSE,"INTRAN96";#N/A,#N/A,FALSE,"NAA9697";#N/A,#N/A,FALSE,"ECWEBB";#N/A,#N/A,FALSE,"MFT96";#N/A,#N/A,FALSE,"CTrecon"}</definedName>
    <definedName name="l" localSheetId="1" hidden="1">'[9]1.6 TRS Data'!#REF!</definedName>
    <definedName name="l" hidden="1">'[9]1.6 TRS Data'!#REF!</definedName>
    <definedName name="ListOffset" hidden="1">1</definedName>
    <definedName name="matt" localSheetId="1" hidden="1">[16]Dnurse!#REF!</definedName>
    <definedName name="matt" hidden="1">[16]Dnurse!#REF!</definedName>
    <definedName name="matt1" localSheetId="1" hidden="1">[16]Dnurse!#REF!</definedName>
    <definedName name="matt1" hidden="1">[16]Dnurse!#REF!</definedName>
    <definedName name="matt2" localSheetId="1" hidden="1">[16]Dnurse!#REF!</definedName>
    <definedName name="matt2" hidden="1">[16]Dnurse!#REF!</definedName>
    <definedName name="mmm" localSheetId="1" hidden="1">'[9]1.6 TRS Data'!#REF!</definedName>
    <definedName name="mmm" hidden="1">'[9]1.6 TRS Data'!#REF!</definedName>
    <definedName name="nnn" localSheetId="1" hidden="1">'[9]1.6 TRS Data'!#REF!</definedName>
    <definedName name="nnn" hidden="1">'[9]1.6 TRS Data'!#REF!</definedName>
    <definedName name="no_idea_what_this_is" hidden="1">{"'Trust by name'!$A$6:$E$350","'Trust by name'!$A$1:$D$348"}</definedName>
    <definedName name="No_idea2" hidden="1">{"'Trust by name'!$A$6:$E$350","'Trust by name'!$A$1:$D$348"}</definedName>
    <definedName name="NOCONFLICT" hidden="1">{#N/A,#N/A,FALSE,"TMCOMP96";#N/A,#N/A,FALSE,"MAT96";#N/A,#N/A,FALSE,"FANDA96";#N/A,#N/A,FALSE,"INTRAN96";#N/A,#N/A,FALSE,"NAA9697";#N/A,#N/A,FALSE,"ECWEBB";#N/A,#N/A,FALSE,"MFT96";#N/A,#N/A,FALSE,"CTrecon"}</definedName>
    <definedName name="OISIII" localSheetId="1" hidden="1">#REF!</definedName>
    <definedName name="OISIII" hidden="1">#REF!</definedName>
    <definedName name="ooo" localSheetId="1" hidden="1">'[9]1.6 TRS Data'!#REF!</definedName>
    <definedName name="ooo" hidden="1">'[9]1.6 TRS Data'!#REF!</definedName>
    <definedName name="Option2" hidden="1">{#N/A,#N/A,FALSE,"TMCOMP96";#N/A,#N/A,FALSE,"MAT96";#N/A,#N/A,FALSE,"FANDA96";#N/A,#N/A,FALSE,"INTRAN96";#N/A,#N/A,FALSE,"NAA9697";#N/A,#N/A,FALSE,"ECWEBB";#N/A,#N/A,FALSE,"MFT96";#N/A,#N/A,FALSE,"CTrecon"}</definedName>
    <definedName name="PopCache_GL_INTERFACE_REFERENCE7" hidden="1">[23]PopCache!$A$1:$A$2</definedName>
    <definedName name="Population" localSheetId="1" hidden="1">#REF!</definedName>
    <definedName name="Population" hidden="1">#REF!</definedName>
    <definedName name="Profiles" localSheetId="1" hidden="1">#REF!</definedName>
    <definedName name="Profiles" hidden="1">#REF!</definedName>
    <definedName name="Projections" localSheetId="1" hidden="1">#REF!</definedName>
    <definedName name="Projections" hidden="1">#REF!</definedName>
    <definedName name="Pth">[22]Defaults!$B$48</definedName>
    <definedName name="qe" localSheetId="1" hidden="1">'[9]1.6 TRS Data'!#REF!</definedName>
    <definedName name="qe" hidden="1">'[9]1.6 TRS Data'!#REF!</definedName>
    <definedName name="range3" hidden="1">{"CHARGE",#N/A,FALSE,"401C11"}</definedName>
    <definedName name="Results" hidden="1">[24]UK99!$A$1:$A$1</definedName>
    <definedName name="rjd" hidden="1">{"CHARGE",#N/A,FALSE,"401C11"}</definedName>
    <definedName name="rjh" hidden="1">{"NET",#N/A,FALSE,"401C11"}</definedName>
    <definedName name="rytry" hidden="1">{"NET",#N/A,FALSE,"401C11"}</definedName>
    <definedName name="s" localSheetId="1" hidden="1">#REF!</definedName>
    <definedName name="s" hidden="1">#REF!</definedName>
    <definedName name="sdf" hidden="1">{#N/A,#N/A,FALSE,"TMCOMP96";#N/A,#N/A,FALSE,"MAT96";#N/A,#N/A,FALSE,"FANDA96";#N/A,#N/A,FALSE,"INTRAN96";#N/A,#N/A,FALSE,"NAA9697";#N/A,#N/A,FALSE,"ECWEBB";#N/A,#N/A,FALSE,"MFT96";#N/A,#N/A,FALSE,"CTrecon"}</definedName>
    <definedName name="sdff" hidden="1">{#N/A,#N/A,FALSE,"TMCOMP96";#N/A,#N/A,FALSE,"MAT96";#N/A,#N/A,FALSE,"FANDA96";#N/A,#N/A,FALSE,"INTRAN96";#N/A,#N/A,FALSE,"NAA9697";#N/A,#N/A,FALSE,"ECWEBB";#N/A,#N/A,FALSE,"MFT96";#N/A,#N/A,FALSE,"CTrecon"}</definedName>
    <definedName name="sdrj" hidden="1">{"CHARGE",#N/A,FALSE,"401C11"}</definedName>
    <definedName name="sdsds" localSheetId="1" hidden="1">#REF!</definedName>
    <definedName name="sdsds" hidden="1">#REF!</definedName>
    <definedName name="sfad" hidden="1">{#N/A,#N/A,FALSE,"TMCOMP96";#N/A,#N/A,FALSE,"MAT96";#N/A,#N/A,FALSE,"FANDA96";#N/A,#N/A,FALSE,"INTRAN96";#N/A,#N/A,FALSE,"NAA9697";#N/A,#N/A,FALSE,"ECWEBB";#N/A,#N/A,FALSE,"MFT96";#N/A,#N/A,FALSE,"CTrecon"}</definedName>
    <definedName name="srjdj" hidden="1">{"CHARGE",#N/A,FALSE,"401C11"}</definedName>
    <definedName name="Table3.4" hidden="1">{"CHARGE",#N/A,FALSE,"401C11"}</definedName>
    <definedName name="trggh" hidden="1">{#N/A,#N/A,FALSE,"TMCOMP96";#N/A,#N/A,FALSE,"MAT96";#N/A,#N/A,FALSE,"FANDA96";#N/A,#N/A,FALSE,"INTRAN96";#N/A,#N/A,FALSE,"NAA9697";#N/A,#N/A,FALSE,"ECWEBB";#N/A,#N/A,FALSE,"MFT96";#N/A,#N/A,FALSE,"CTrecon"}</definedName>
    <definedName name="vvv" localSheetId="1" hidden="1">'[9]1.6 TRS Data'!#REF!</definedName>
    <definedName name="vvv" hidden="1">'[9]1.6 TRS Data'!#REF!</definedName>
    <definedName name="w" localSheetId="1" hidden="1">'[9]1.6 TRS Data'!#REF!</definedName>
    <definedName name="w" hidden="1">'[9]1.6 TRS Data'!#REF!</definedName>
    <definedName name="wert" hidden="1">{"GROSS",#N/A,FALSE,"401C11"}</definedName>
    <definedName name="wombat" localSheetId="1" hidden="1">#REF!</definedName>
    <definedName name="wombat" hidden="1">#REF!</definedName>
    <definedName name="wrn.CHARGE." hidden="1">{"CHARGE",#N/A,FALSE,"401C11"}</definedName>
    <definedName name="wrn.GROSS." hidden="1">{"GROSS",#N/A,FALSE,"401C11"}</definedName>
    <definedName name="wrn.IGRONICbasicdata." hidden="1">{"IGRONIC2",#N/A,FALSE,"IG fixed RONIC";"IGRONIC1",#N/A,FALSE,"IG fixed RONIC"}</definedName>
    <definedName name="wrn.IGRONICbasicdata2" hidden="1">{"IGRONIC2",#N/A,FALSE,"IG fixed RONIC";"IGRONIC1",#N/A,FALSE,"IG fixed RONIC"}</definedName>
    <definedName name="wrn.NET." hidden="1">{"NET",#N/A,FALSE,"401C11"}</definedName>
    <definedName name="wrn.TMCOMP." hidden="1">{#N/A,#N/A,FALSE,"TMCOMP96";#N/A,#N/A,FALSE,"MAT96";#N/A,#N/A,FALSE,"FANDA96";#N/A,#N/A,FALSE,"INTRAN96";#N/A,#N/A,FALSE,"NAA9697";#N/A,#N/A,FALSE,"ECWEBB";#N/A,#N/A,FALSE,"MFT96";#N/A,#N/A,FALSE,"CTrecon"}</definedName>
    <definedName name="xxx" hidden="1">{"CHARGE",#N/A,FALSE,"401C11"}</definedName>
    <definedName name="yyy" hidden="1">{"GROSS",#N/A,FALSE,"401C11"}</definedName>
    <definedName name="z" localSheetId="1" hidden="1">'[9]1.6 TRS Data'!#REF!</definedName>
    <definedName name="z" hidden="1">'[9]1.6 TRS Data'!#REF!</definedName>
    <definedName name="zujd" hidden="1">{"CHARGE",#N/A,FALSE,"401C11"}</definedName>
    <definedName name="zzz" hidden="1">{"NET",#N/A,FALSE,"401C11"}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12" i="2" l="1"/>
  <c r="E11" i="2"/>
  <c r="F11" i="2" s="1"/>
  <c r="E10" i="2"/>
  <c r="F10" i="2" s="1"/>
  <c r="E9" i="2"/>
  <c r="F9" i="2" s="1"/>
  <c r="E8" i="2"/>
  <c r="F8" i="2" s="1"/>
  <c r="E6" i="2"/>
  <c r="F6" i="2" s="1"/>
  <c r="E5" i="2"/>
  <c r="F5" i="2" s="1"/>
  <c r="K13" i="1"/>
  <c r="L13" i="1" s="1"/>
  <c r="K12" i="1"/>
  <c r="L12" i="1" s="1"/>
  <c r="K11" i="1"/>
  <c r="L11" i="1" s="1"/>
  <c r="K10" i="1"/>
  <c r="L10" i="1" s="1"/>
  <c r="K9" i="1"/>
  <c r="L9" i="1" s="1"/>
  <c r="E13" i="1"/>
  <c r="F13" i="1" s="1"/>
  <c r="E12" i="1"/>
  <c r="F12" i="1" s="1"/>
  <c r="E11" i="1"/>
  <c r="F11" i="1" s="1"/>
  <c r="E10" i="1"/>
  <c r="F10" i="1" s="1"/>
  <c r="E9" i="1"/>
  <c r="F9" i="1" s="1"/>
  <c r="F98" i="3"/>
  <c r="E98" i="3"/>
  <c r="F97" i="3"/>
  <c r="E97" i="3"/>
  <c r="E94" i="3"/>
  <c r="E91" i="3"/>
  <c r="E90" i="3"/>
  <c r="E87" i="3"/>
  <c r="E86" i="3"/>
  <c r="E85" i="3"/>
  <c r="E84" i="3"/>
  <c r="E83" i="3"/>
  <c r="E82" i="3"/>
  <c r="E81" i="3"/>
  <c r="E80" i="3"/>
  <c r="E79" i="3"/>
  <c r="E78" i="3"/>
  <c r="E77" i="3"/>
  <c r="E76" i="3"/>
  <c r="E75" i="3"/>
  <c r="E74" i="3"/>
  <c r="E73" i="3"/>
  <c r="E72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3" i="3"/>
  <c r="E52" i="3"/>
  <c r="E51" i="3"/>
  <c r="E50" i="3"/>
  <c r="E49" i="3"/>
  <c r="E48" i="3"/>
  <c r="E47" i="3"/>
  <c r="E46" i="3"/>
  <c r="E45" i="3"/>
  <c r="E44" i="3"/>
  <c r="E43" i="3"/>
  <c r="E42" i="3"/>
  <c r="E38" i="3"/>
  <c r="E37" i="3"/>
  <c r="E36" i="3"/>
  <c r="E35" i="3"/>
  <c r="E34" i="3"/>
  <c r="E33" i="3"/>
  <c r="E32" i="3"/>
  <c r="E26" i="3"/>
  <c r="E25" i="3"/>
  <c r="E24" i="3"/>
  <c r="E23" i="3"/>
  <c r="E22" i="3"/>
  <c r="E21" i="3"/>
  <c r="F100" i="3"/>
  <c r="E20" i="3"/>
  <c r="E19" i="3"/>
  <c r="E17" i="3"/>
  <c r="E16" i="3"/>
  <c r="E15" i="3"/>
  <c r="E12" i="3"/>
  <c r="E11" i="3"/>
  <c r="E10" i="3"/>
  <c r="D3" i="3"/>
  <c r="D100" i="3" s="1"/>
  <c r="C3" i="3"/>
  <c r="E3" i="3" s="1"/>
  <c r="D7" i="2"/>
  <c r="D12" i="2" s="1"/>
  <c r="C7" i="2"/>
  <c r="J8" i="1"/>
  <c r="D8" i="1"/>
  <c r="E7" i="2" l="1"/>
  <c r="F7" i="2" s="1"/>
  <c r="C8" i="1"/>
  <c r="E29" i="3"/>
  <c r="C100" i="3"/>
  <c r="J14" i="1"/>
  <c r="D14" i="1"/>
  <c r="E18" i="3"/>
  <c r="I8" i="1"/>
  <c r="K8" i="1" s="1"/>
  <c r="L8" i="1" s="1"/>
  <c r="E100" i="3" l="1"/>
  <c r="C14" i="1"/>
  <c r="E8" i="1"/>
  <c r="F8" i="1" s="1"/>
  <c r="I14" i="1"/>
  <c r="E12" i="2"/>
  <c r="F12" i="2" s="1"/>
  <c r="K14" i="1" l="1"/>
  <c r="L14" i="1" s="1"/>
  <c r="E14" i="1"/>
  <c r="F14" i="1" s="1"/>
</calcChain>
</file>

<file path=xl/sharedStrings.xml><?xml version="1.0" encoding="utf-8"?>
<sst xmlns="http://schemas.openxmlformats.org/spreadsheetml/2006/main" count="219" uniqueCount="147">
  <si>
    <t>TABLE A (i) DEPARTMENTAL EXPENDITURE LIMITS (DELs)</t>
  </si>
  <si>
    <t>Subhead</t>
  </si>
  <si>
    <t>Description</t>
  </si>
  <si>
    <t>Programme</t>
  </si>
  <si>
    <t>Resource</t>
  </si>
  <si>
    <t>Capital</t>
  </si>
  <si>
    <t>2020-21 Main Estimate</t>
  </si>
  <si>
    <t>2019-20 Supple- mentary Estimate</t>
  </si>
  <si>
    <t>Change from
19-20 Supplementary Estimate</t>
  </si>
  <si>
    <t>See Note 2.1</t>
  </si>
  <si>
    <t>See Note 2.2</t>
  </si>
  <si>
    <t>£m</t>
  </si>
  <si>
    <t>%</t>
  </si>
  <si>
    <t>A</t>
  </si>
  <si>
    <t>NHS Commissioning Board (known as NHS England) net expenditure</t>
  </si>
  <si>
    <t>B</t>
  </si>
  <si>
    <t>NHS Providers</t>
  </si>
  <si>
    <t>J</t>
  </si>
  <si>
    <t>NHS Commissioning Board (known as NHS England) net expenditure financed from National Insurance Contributions</t>
  </si>
  <si>
    <t>Sub Total - NHS</t>
  </si>
  <si>
    <t>a)</t>
  </si>
  <si>
    <t>f)</t>
  </si>
  <si>
    <t>C</t>
  </si>
  <si>
    <t>DHSC programme and admin expenditure</t>
  </si>
  <si>
    <t>b)</t>
  </si>
  <si>
    <t>g)</t>
  </si>
  <si>
    <t>D</t>
  </si>
  <si>
    <t>Local Authorities (Public Health)</t>
  </si>
  <si>
    <t>c)</t>
  </si>
  <si>
    <t>E</t>
  </si>
  <si>
    <t>Public Health England (Executive Agency)</t>
  </si>
  <si>
    <t>d)</t>
  </si>
  <si>
    <t>h)</t>
  </si>
  <si>
    <t>F</t>
  </si>
  <si>
    <t>Health Education England</t>
  </si>
  <si>
    <t>e)</t>
  </si>
  <si>
    <t>TOTAL (Voted and Non Voted)</t>
  </si>
  <si>
    <t>G, H &amp; I</t>
  </si>
  <si>
    <t>Special Health Authorities, NDPB's and ALB's and Other Bodies</t>
  </si>
  <si>
    <t>TABLE A (ii) AME BUDGETS</t>
  </si>
  <si>
    <t>See Note 2.3</t>
  </si>
  <si>
    <t>K</t>
  </si>
  <si>
    <t>L</t>
  </si>
  <si>
    <t>M</t>
  </si>
  <si>
    <t>i)</t>
  </si>
  <si>
    <t>N</t>
  </si>
  <si>
    <t>O</t>
  </si>
  <si>
    <t>P, Q &amp; R</t>
  </si>
  <si>
    <t>TABLE B:  HOW DEL FUNDING PLANS FOR 2020-21 HAVE ALTERED SINCE SPENDING REVIEW 2015</t>
  </si>
  <si>
    <t>Admin</t>
  </si>
  <si>
    <t>Resource DEL Total</t>
  </si>
  <si>
    <t>Capital DEL</t>
  </si>
  <si>
    <t>DEL Baseline for Spending Review 2015 (2015-16)</t>
  </si>
  <si>
    <t>Additional, new money awarded since SR15</t>
  </si>
  <si>
    <t>Autumn Budget 2017</t>
  </si>
  <si>
    <t>Sustainability and Transformation Partnerships</t>
  </si>
  <si>
    <t>Autumn Budget 2018</t>
  </si>
  <si>
    <t>Long Term Plan (including Agenda for Change)</t>
  </si>
  <si>
    <t>Pensions</t>
  </si>
  <si>
    <t>Reduction to non-NHS</t>
  </si>
  <si>
    <t>Spring Budget 2020</t>
  </si>
  <si>
    <t xml:space="preserve">Nurse recruitment, training and retention </t>
  </si>
  <si>
    <t>50 million more appointments in General Practice</t>
  </si>
  <si>
    <t>Hospital Car Parking</t>
  </si>
  <si>
    <t>Immigration Health Surcharge Adjustment</t>
  </si>
  <si>
    <t xml:space="preserve">Learning Disability and/or Autism fund </t>
  </si>
  <si>
    <t>DHSC Capital</t>
  </si>
  <si>
    <t>Health Infrastructure Plan</t>
  </si>
  <si>
    <t>Diagnostics</t>
  </si>
  <si>
    <t>NIHR- Prevention and translational research streamlined bid</t>
  </si>
  <si>
    <t xml:space="preserve">Covid-19 R&amp;D - 'Fighting Fund' </t>
  </si>
  <si>
    <t xml:space="preserve">8971 : Covid-19 - NHS/PHE Diagnostics </t>
  </si>
  <si>
    <t>SR19 Baseline Settlement</t>
  </si>
  <si>
    <t>SR19 Baseline Settlement increase</t>
  </si>
  <si>
    <t>Reserve Claim</t>
  </si>
  <si>
    <t>Personal Injury Discount Rate</t>
  </si>
  <si>
    <t>Immigration Health Surcharge for 2019-20</t>
  </si>
  <si>
    <t>EU Exit</t>
  </si>
  <si>
    <t>LIBOR grants</t>
  </si>
  <si>
    <t>Funding transfers (to)/from Other Government Departments</t>
  </si>
  <si>
    <t>Government Department</t>
  </si>
  <si>
    <t>Immigration Health Surcharge</t>
  </si>
  <si>
    <t>HO</t>
  </si>
  <si>
    <t>Overseas Development Assistance</t>
  </si>
  <si>
    <t>DfID</t>
  </si>
  <si>
    <t>War Pensions</t>
  </si>
  <si>
    <t>MoD</t>
  </si>
  <si>
    <t>Improving Access to Psychologial Therapies Employment Advisers</t>
  </si>
  <si>
    <t>DWP</t>
  </si>
  <si>
    <t>Healthcare in Immigration Centres</t>
  </si>
  <si>
    <t>National Cyber Security Programme (NCSP)</t>
  </si>
  <si>
    <t>CO</t>
  </si>
  <si>
    <t>Conflict Stability &amp; Security Fund - UK Overseas Territories</t>
  </si>
  <si>
    <t>IPS Alcohol and Drug Trial</t>
  </si>
  <si>
    <t>HMG Africa Strategy</t>
  </si>
  <si>
    <t>Department of EU Exit posts moving to DHSC</t>
  </si>
  <si>
    <t>DExEU</t>
  </si>
  <si>
    <t>Transfer of funding to HMT</t>
  </si>
  <si>
    <t>HMT</t>
  </si>
  <si>
    <t xml:space="preserve">Conference of the Parties 26 </t>
  </si>
  <si>
    <t>Outsourcing Playbook</t>
  </si>
  <si>
    <t>Deaths in Custody</t>
  </si>
  <si>
    <t>MoJ</t>
  </si>
  <si>
    <t xml:space="preserve">Better Information for Better Governmnet </t>
  </si>
  <si>
    <t>Centralisation of Special Advisors pay within Cabinet Office</t>
  </si>
  <si>
    <t>Justice Impact Test 324</t>
  </si>
  <si>
    <t>UK-French Genomics</t>
  </si>
  <si>
    <t>BEIS</t>
  </si>
  <si>
    <t>Academic Health Science Networks</t>
  </si>
  <si>
    <t>2020-21 Supplementary Estimate</t>
  </si>
  <si>
    <t>Centralised Movement of SPADs to Cabinet Office, Private Office Group</t>
  </si>
  <si>
    <t>MOJ</t>
  </si>
  <si>
    <t>Civil Service Live</t>
  </si>
  <si>
    <t>Transfer of funding to HM Treasury</t>
  </si>
  <si>
    <t>Medical school expansion</t>
  </si>
  <si>
    <t>DfE</t>
  </si>
  <si>
    <t>Transfer to Devolved Administrations - HIV Infected Blood</t>
  </si>
  <si>
    <t>Scotland</t>
  </si>
  <si>
    <t>Wales</t>
  </si>
  <si>
    <t>NI</t>
  </si>
  <si>
    <t>Civil Service Group for the Better Information for Better Government programme</t>
  </si>
  <si>
    <t>Employment advisers (EA's) in IAPT Pilot</t>
  </si>
  <si>
    <t>IPS Growth</t>
  </si>
  <si>
    <t>HMT Charges and Rebates Scheme</t>
  </si>
  <si>
    <t>Healthy London</t>
  </si>
  <si>
    <t>Integrated Activity Fund</t>
  </si>
  <si>
    <t>FCO</t>
  </si>
  <si>
    <t>CSSF (Conflict Stability &amp; Security Fund) - UK Overseas Territories</t>
  </si>
  <si>
    <t>CSSF (Conflict Stability &amp; Security Fund) - Time to Change</t>
  </si>
  <si>
    <t>EU Exit Comms - Adult Social Care</t>
  </si>
  <si>
    <t>Improved Speech and Language Training for Disadvantaged Children</t>
  </si>
  <si>
    <t>NI Abortion Services</t>
  </si>
  <si>
    <t>GEO</t>
  </si>
  <si>
    <t>5G Ambulance Project</t>
  </si>
  <si>
    <t>DCMS</t>
  </si>
  <si>
    <t>Forecast overage payment - Homes England</t>
  </si>
  <si>
    <t>MHCLG</t>
  </si>
  <si>
    <t>Ambulance Radio Programme</t>
  </si>
  <si>
    <t>HMT Funding Changes</t>
  </si>
  <si>
    <t>Ring-Fenced Funding Review</t>
  </si>
  <si>
    <t>Covid-19</t>
  </si>
  <si>
    <t>Budget Switches</t>
  </si>
  <si>
    <t>Budget Adjustments</t>
  </si>
  <si>
    <t>IFRS9 - Expected Credit Loss on Receivables</t>
  </si>
  <si>
    <t>R&amp;D ESA 10</t>
  </si>
  <si>
    <t/>
  </si>
  <si>
    <t>2020-21 Main Estimates DEL Totals as at April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</si>
</sst>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;[Red]\(#,##0\)"/>
    <numFmt numFmtId="165" formatCode="#,##0.0;[Red]\(#,##0.0\)"/>
    <numFmt numFmtId="166" formatCode="#,##0.00;[Red]\(#,##0.00\)"/>
    <numFmt numFmtId="167" formatCode="#,##0.000;[Red]\(#,##0.000\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u/>
      <sz val="11"/>
      <color theme="1"/>
      <name val="Arial"/>
      <family val="2"/>
    </font>
    <font>
      <u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5">
    <xf numFmtId="0" fontId="0" fillId="0" borderId="0" xfId="0"/>
    <xf numFmtId="164" fontId="2" fillId="0" borderId="0" xfId="0" applyNumberFormat="1" applyFont="1" applyAlignment="1">
      <alignment horizontal="left" vertical="center"/>
    </xf>
    <xf numFmtId="164" fontId="3" fillId="0" borderId="0" xfId="0" applyNumberFormat="1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164" fontId="2" fillId="3" borderId="2" xfId="0" applyNumberFormat="1" applyFont="1" applyFill="1" applyBorder="1" applyAlignment="1">
      <alignment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/>
    </xf>
    <xf numFmtId="164" fontId="2" fillId="3" borderId="2" xfId="0" applyNumberFormat="1" applyFont="1" applyFill="1" applyBorder="1"/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vertical="center" wrapText="1"/>
    </xf>
    <xf numFmtId="165" fontId="3" fillId="0" borderId="1" xfId="0" applyNumberFormat="1" applyFont="1" applyBorder="1" applyAlignment="1">
      <alignment horizontal="right" vertical="center" wrapText="1"/>
    </xf>
    <xf numFmtId="165" fontId="3" fillId="0" borderId="1" xfId="0" applyNumberFormat="1" applyFont="1" applyBorder="1" applyAlignment="1">
      <alignment vertical="center" wrapText="1"/>
    </xf>
    <xf numFmtId="9" fontId="3" fillId="0" borderId="1" xfId="1" applyFont="1" applyBorder="1" applyAlignment="1">
      <alignment vertical="center" wrapText="1"/>
    </xf>
    <xf numFmtId="164" fontId="3" fillId="3" borderId="0" xfId="0" applyNumberFormat="1" applyFont="1" applyFill="1" applyAlignment="1">
      <alignment vertical="center" wrapText="1"/>
    </xf>
    <xf numFmtId="9" fontId="3" fillId="0" borderId="1" xfId="1" applyFont="1" applyBorder="1" applyAlignment="1">
      <alignment horizontal="right" vertical="center" wrapText="1"/>
    </xf>
    <xf numFmtId="165" fontId="2" fillId="4" borderId="1" xfId="0" applyNumberFormat="1" applyFont="1" applyFill="1" applyBorder="1" applyAlignment="1">
      <alignment horizontal="right" vertical="center" wrapText="1"/>
    </xf>
    <xf numFmtId="164" fontId="2" fillId="3" borderId="0" xfId="0" applyNumberFormat="1" applyFont="1" applyFill="1" applyAlignment="1">
      <alignment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5" fontId="2" fillId="5" borderId="1" xfId="0" applyNumberFormat="1" applyFont="1" applyFill="1" applyBorder="1" applyAlignment="1">
      <alignment horizontal="right" wrapText="1"/>
    </xf>
    <xf numFmtId="165" fontId="2" fillId="5" borderId="1" xfId="0" applyNumberFormat="1" applyFont="1" applyFill="1" applyBorder="1" applyAlignment="1">
      <alignment vertical="center" wrapText="1"/>
    </xf>
    <xf numFmtId="9" fontId="2" fillId="5" borderId="1" xfId="1" applyFont="1" applyFill="1" applyBorder="1" applyAlignment="1">
      <alignment vertical="center" wrapText="1"/>
    </xf>
    <xf numFmtId="164" fontId="2" fillId="5" borderId="1" xfId="0" applyNumberFormat="1" applyFont="1" applyFill="1" applyBorder="1" applyAlignment="1">
      <alignment horizontal="center" wrapText="1"/>
    </xf>
    <xf numFmtId="164" fontId="2" fillId="3" borderId="0" xfId="0" applyNumberFormat="1" applyFont="1" applyFill="1" applyAlignment="1">
      <alignment wrapText="1"/>
    </xf>
    <xf numFmtId="9" fontId="2" fillId="5" borderId="1" xfId="1" applyFont="1" applyFill="1" applyBorder="1" applyAlignment="1">
      <alignment horizontal="right" vertical="center" wrapText="1"/>
    </xf>
    <xf numFmtId="165" fontId="2" fillId="6" borderId="1" xfId="0" applyNumberFormat="1" applyFont="1" applyFill="1" applyBorder="1" applyAlignment="1">
      <alignment horizontal="right" vertical="center" wrapText="1"/>
    </xf>
    <xf numFmtId="165" fontId="3" fillId="6" borderId="1" xfId="0" applyNumberFormat="1" applyFont="1" applyFill="1" applyBorder="1" applyAlignment="1">
      <alignment vertical="center" wrapText="1"/>
    </xf>
    <xf numFmtId="9" fontId="3" fillId="6" borderId="1" xfId="1" applyFont="1" applyFill="1" applyBorder="1" applyAlignment="1">
      <alignment vertical="center" wrapText="1"/>
    </xf>
    <xf numFmtId="164" fontId="3" fillId="6" borderId="1" xfId="0" applyNumberFormat="1" applyFont="1" applyFill="1" applyBorder="1" applyAlignment="1">
      <alignment horizontal="center" vertical="center" wrapText="1"/>
    </xf>
    <xf numFmtId="9" fontId="3" fillId="6" borderId="1" xfId="1" applyFont="1" applyFill="1" applyBorder="1" applyAlignment="1">
      <alignment horizontal="right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3" xfId="0" applyNumberFormat="1" applyFont="1" applyBorder="1" applyAlignment="1">
      <alignment vertical="center" wrapText="1"/>
    </xf>
    <xf numFmtId="164" fontId="3" fillId="0" borderId="6" xfId="0" applyNumberFormat="1" applyFont="1" applyBorder="1" applyAlignment="1">
      <alignment vertical="center" wrapText="1"/>
    </xf>
    <xf numFmtId="164" fontId="3" fillId="5" borderId="1" xfId="0" applyNumberFormat="1" applyFont="1" applyFill="1" applyBorder="1" applyAlignment="1">
      <alignment horizontal="center" wrapText="1"/>
    </xf>
    <xf numFmtId="164" fontId="5" fillId="0" borderId="0" xfId="0" applyNumberFormat="1" applyFont="1" applyAlignment="1">
      <alignment horizontal="center" vertical="center"/>
    </xf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164" fontId="5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 vertical="center"/>
    </xf>
    <xf numFmtId="165" fontId="2" fillId="4" borderId="1" xfId="0" applyNumberFormat="1" applyFont="1" applyFill="1" applyBorder="1" applyAlignment="1">
      <alignment vertical="center" wrapText="1"/>
    </xf>
    <xf numFmtId="9" fontId="2" fillId="4" borderId="1" xfId="1" applyFont="1" applyFill="1" applyBorder="1" applyAlignment="1">
      <alignment vertical="center" wrapText="1"/>
    </xf>
    <xf numFmtId="166" fontId="2" fillId="0" borderId="0" xfId="0" applyNumberFormat="1" applyFont="1"/>
    <xf numFmtId="165" fontId="3" fillId="0" borderId="0" xfId="0" applyNumberFormat="1" applyFont="1"/>
    <xf numFmtId="166" fontId="3" fillId="0" borderId="0" xfId="0" applyNumberFormat="1" applyFont="1"/>
    <xf numFmtId="165" fontId="4" fillId="2" borderId="1" xfId="0" applyNumberFormat="1" applyFont="1" applyFill="1" applyBorder="1" applyAlignment="1">
      <alignment horizontal="right" vertical="center" wrapText="1"/>
    </xf>
    <xf numFmtId="165" fontId="4" fillId="2" borderId="1" xfId="0" applyNumberFormat="1" applyFont="1" applyFill="1" applyBorder="1" applyAlignment="1">
      <alignment horizontal="right"/>
    </xf>
    <xf numFmtId="166" fontId="3" fillId="0" borderId="1" xfId="0" applyNumberFormat="1" applyFont="1" applyBorder="1"/>
    <xf numFmtId="166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/>
    <xf numFmtId="166" fontId="3" fillId="0" borderId="3" xfId="0" applyNumberFormat="1" applyFont="1" applyBorder="1"/>
    <xf numFmtId="166" fontId="3" fillId="0" borderId="5" xfId="0" applyNumberFormat="1" applyFont="1" applyBorder="1" applyAlignment="1">
      <alignment horizontal="center" vertical="center" wrapText="1"/>
    </xf>
    <xf numFmtId="165" fontId="3" fillId="0" borderId="5" xfId="0" applyNumberFormat="1" applyFont="1" applyBorder="1"/>
    <xf numFmtId="165" fontId="3" fillId="0" borderId="4" xfId="0" applyNumberFormat="1" applyFont="1" applyBorder="1"/>
    <xf numFmtId="166" fontId="6" fillId="4" borderId="1" xfId="0" applyNumberFormat="1" applyFont="1" applyFill="1" applyBorder="1" applyAlignment="1">
      <alignment vertical="center"/>
    </xf>
    <xf numFmtId="166" fontId="7" fillId="4" borderId="1" xfId="0" applyNumberFormat="1" applyFont="1" applyFill="1" applyBorder="1" applyAlignment="1">
      <alignment horizontal="center" vertical="center" wrapText="1"/>
    </xf>
    <xf numFmtId="165" fontId="7" fillId="4" borderId="3" xfId="0" applyNumberFormat="1" applyFont="1" applyFill="1" applyBorder="1" applyAlignment="1">
      <alignment vertical="center"/>
    </xf>
    <xf numFmtId="165" fontId="7" fillId="4" borderId="5" xfId="0" applyNumberFormat="1" applyFont="1" applyFill="1" applyBorder="1" applyAlignment="1">
      <alignment vertical="center"/>
    </xf>
    <xf numFmtId="165" fontId="7" fillId="4" borderId="4" xfId="0" applyNumberFormat="1" applyFont="1" applyFill="1" applyBorder="1" applyAlignment="1">
      <alignment vertical="center"/>
    </xf>
    <xf numFmtId="166" fontId="3" fillId="0" borderId="0" xfId="0" applyNumberFormat="1" applyFont="1" applyAlignment="1">
      <alignment vertical="center"/>
    </xf>
    <xf numFmtId="166" fontId="8" fillId="0" borderId="1" xfId="0" applyNumberFormat="1" applyFont="1" applyBorder="1" applyAlignment="1">
      <alignment horizontal="left" indent="1"/>
    </xf>
    <xf numFmtId="166" fontId="9" fillId="0" borderId="1" xfId="0" applyNumberFormat="1" applyFont="1" applyBorder="1" applyAlignment="1">
      <alignment horizontal="center" vertical="center" wrapText="1"/>
    </xf>
    <xf numFmtId="166" fontId="3" fillId="0" borderId="8" xfId="0" applyNumberFormat="1" applyFont="1" applyBorder="1" applyAlignment="1">
      <alignment horizontal="left" indent="1"/>
    </xf>
    <xf numFmtId="166" fontId="3" fillId="0" borderId="8" xfId="0" applyNumberFormat="1" applyFont="1" applyBorder="1" applyAlignment="1">
      <alignment horizontal="center" vertical="center" wrapText="1"/>
    </xf>
    <xf numFmtId="165" fontId="3" fillId="0" borderId="8" xfId="0" applyNumberFormat="1" applyFont="1" applyBorder="1"/>
    <xf numFmtId="166" fontId="3" fillId="0" borderId="9" xfId="0" applyNumberFormat="1" applyFont="1" applyBorder="1" applyAlignment="1">
      <alignment horizontal="left" indent="1"/>
    </xf>
    <xf numFmtId="166" fontId="3" fillId="0" borderId="9" xfId="0" applyNumberFormat="1" applyFont="1" applyBorder="1" applyAlignment="1">
      <alignment horizontal="center" vertical="center" wrapText="1"/>
    </xf>
    <xf numFmtId="165" fontId="3" fillId="0" borderId="9" xfId="0" applyNumberFormat="1" applyFont="1" applyBorder="1"/>
    <xf numFmtId="166" fontId="3" fillId="0" borderId="0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/>
    <xf numFmtId="165" fontId="3" fillId="0" borderId="10" xfId="0" applyNumberFormat="1" applyFont="1" applyBorder="1"/>
    <xf numFmtId="166" fontId="6" fillId="4" borderId="3" xfId="0" applyNumberFormat="1" applyFont="1" applyFill="1" applyBorder="1"/>
    <xf numFmtId="166" fontId="7" fillId="4" borderId="5" xfId="0" applyNumberFormat="1" applyFont="1" applyFill="1" applyBorder="1" applyAlignment="1">
      <alignment horizontal="center" vertical="center" wrapText="1"/>
    </xf>
    <xf numFmtId="165" fontId="7" fillId="4" borderId="5" xfId="0" applyNumberFormat="1" applyFont="1" applyFill="1" applyBorder="1"/>
    <xf numFmtId="165" fontId="7" fillId="4" borderId="4" xfId="0" applyNumberFormat="1" applyFont="1" applyFill="1" applyBorder="1"/>
    <xf numFmtId="166" fontId="3" fillId="0" borderId="1" xfId="0" applyNumberFormat="1" applyFont="1" applyBorder="1" applyAlignment="1">
      <alignment horizontal="left" indent="1"/>
    </xf>
    <xf numFmtId="166" fontId="3" fillId="0" borderId="11" xfId="0" applyNumberFormat="1" applyFont="1" applyBorder="1" applyAlignment="1">
      <alignment horizontal="left" indent="1"/>
    </xf>
    <xf numFmtId="166" fontId="3" fillId="0" borderId="11" xfId="0" applyNumberFormat="1" applyFont="1" applyBorder="1" applyAlignment="1">
      <alignment horizontal="center" vertical="center" wrapText="1"/>
    </xf>
    <xf numFmtId="165" fontId="3" fillId="0" borderId="11" xfId="0" applyNumberFormat="1" applyFont="1" applyBorder="1"/>
    <xf numFmtId="166" fontId="3" fillId="0" borderId="12" xfId="0" applyNumberFormat="1" applyFont="1" applyBorder="1" applyAlignment="1">
      <alignment horizontal="left" indent="1"/>
    </xf>
    <xf numFmtId="166" fontId="3" fillId="0" borderId="12" xfId="0" applyNumberFormat="1" applyFont="1" applyBorder="1" applyAlignment="1">
      <alignment horizontal="center" vertical="center" wrapText="1"/>
    </xf>
    <xf numFmtId="165" fontId="3" fillId="0" borderId="12" xfId="0" applyNumberFormat="1" applyFont="1" applyBorder="1"/>
    <xf numFmtId="166" fontId="8" fillId="0" borderId="3" xfId="0" applyNumberFormat="1" applyFont="1" applyBorder="1" applyAlignment="1">
      <alignment horizontal="left" indent="1"/>
    </xf>
    <xf numFmtId="166" fontId="9" fillId="0" borderId="5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vertical="center"/>
    </xf>
    <xf numFmtId="166" fontId="3" fillId="0" borderId="1" xfId="0" applyNumberFormat="1" applyFont="1" applyFill="1" applyBorder="1" applyAlignment="1">
      <alignment horizontal="left" vertical="center" wrapText="1" indent="1"/>
    </xf>
    <xf numFmtId="166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vertical="center"/>
    </xf>
    <xf numFmtId="166" fontId="3" fillId="0" borderId="1" xfId="0" applyNumberFormat="1" applyFont="1" applyBorder="1" applyAlignment="1">
      <alignment horizontal="left" vertical="center" wrapText="1" indent="1"/>
    </xf>
    <xf numFmtId="166" fontId="3" fillId="0" borderId="1" xfId="0" applyNumberFormat="1" applyFont="1" applyBorder="1" applyAlignment="1">
      <alignment horizontal="left" vertical="center" indent="1"/>
    </xf>
    <xf numFmtId="166" fontId="3" fillId="0" borderId="6" xfId="0" applyNumberFormat="1" applyFont="1" applyBorder="1" applyAlignment="1">
      <alignment horizontal="left" vertical="center" wrapText="1" indent="1"/>
    </xf>
    <xf numFmtId="166" fontId="3" fillId="0" borderId="6" xfId="0" applyNumberFormat="1" applyFont="1" applyBorder="1" applyAlignment="1">
      <alignment horizontal="center" vertical="center" wrapText="1"/>
    </xf>
    <xf numFmtId="167" fontId="3" fillId="0" borderId="0" xfId="0" applyNumberFormat="1" applyFont="1" applyAlignment="1">
      <alignment vertical="center"/>
    </xf>
    <xf numFmtId="166" fontId="2" fillId="5" borderId="1" xfId="0" applyNumberFormat="1" applyFont="1" applyFill="1" applyBorder="1"/>
    <xf numFmtId="166" fontId="2" fillId="5" borderId="1" xfId="0" applyNumberFormat="1" applyFont="1" applyFill="1" applyBorder="1" applyAlignment="1">
      <alignment horizontal="center" vertical="center" wrapText="1"/>
    </xf>
    <xf numFmtId="165" fontId="2" fillId="5" borderId="1" xfId="0" applyNumberFormat="1" applyFont="1" applyFill="1" applyBorder="1"/>
    <xf numFmtId="166" fontId="5" fillId="0" borderId="0" xfId="0" applyNumberFormat="1" applyFont="1"/>
    <xf numFmtId="166" fontId="5" fillId="0" borderId="0" xfId="0" applyNumberFormat="1" applyFont="1" applyAlignment="1">
      <alignment horizontal="center" vertical="center" wrapText="1"/>
    </xf>
    <xf numFmtId="165" fontId="5" fillId="0" borderId="0" xfId="0" applyNumberFormat="1" applyFont="1"/>
    <xf numFmtId="166" fontId="3" fillId="0" borderId="0" xfId="0" applyNumberFormat="1" applyFont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164" fontId="2" fillId="6" borderId="3" xfId="0" applyNumberFormat="1" applyFont="1" applyFill="1" applyBorder="1" applyAlignment="1">
      <alignment horizontal="left" vertical="center" wrapText="1"/>
    </xf>
    <xf numFmtId="164" fontId="2" fillId="6" borderId="5" xfId="0" applyNumberFormat="1" applyFont="1" applyFill="1" applyBorder="1" applyAlignment="1">
      <alignment horizontal="left" vertical="center" wrapText="1"/>
    </xf>
    <xf numFmtId="164" fontId="2" fillId="5" borderId="3" xfId="0" applyNumberFormat="1" applyFont="1" applyFill="1" applyBorder="1" applyAlignment="1">
      <alignment horizontal="left" wrapText="1"/>
    </xf>
    <xf numFmtId="164" fontId="2" fillId="5" borderId="4" xfId="0" applyNumberFormat="1" applyFont="1" applyFill="1" applyBorder="1" applyAlignment="1">
      <alignment horizontal="left" wrapText="1"/>
    </xf>
    <xf numFmtId="164" fontId="4" fillId="2" borderId="1" xfId="0" applyNumberFormat="1" applyFont="1" applyFill="1" applyBorder="1" applyAlignment="1">
      <alignment horizontal="left" vertical="center"/>
    </xf>
    <xf numFmtId="164" fontId="2" fillId="4" borderId="3" xfId="0" applyNumberFormat="1" applyFont="1" applyFill="1" applyBorder="1" applyAlignment="1">
      <alignment horizontal="left" vertical="center" wrapText="1"/>
    </xf>
    <xf numFmtId="164" fontId="2" fillId="4" borderId="5" xfId="0" applyNumberFormat="1" applyFont="1" applyFill="1" applyBorder="1" applyAlignment="1">
      <alignment horizontal="left" vertical="center" wrapText="1"/>
    </xf>
    <xf numFmtId="166" fontId="4" fillId="2" borderId="1" xfId="0" applyNumberFormat="1" applyFont="1" applyFill="1" applyBorder="1" applyAlignment="1">
      <alignment horizontal="left" vertical="center" wrapText="1"/>
    </xf>
    <xf numFmtId="166" fontId="3" fillId="0" borderId="6" xfId="0" applyNumberFormat="1" applyFont="1" applyBorder="1" applyAlignment="1">
      <alignment horizontal="left" vertical="center" wrapText="1" indent="1"/>
    </xf>
    <xf numFmtId="166" fontId="3" fillId="0" borderId="2" xfId="0" applyNumberFormat="1" applyFont="1" applyBorder="1" applyAlignment="1">
      <alignment horizontal="left" vertical="center" wrapText="1" indent="1"/>
    </xf>
    <xf numFmtId="166" fontId="3" fillId="0" borderId="7" xfId="0" applyNumberFormat="1" applyFont="1" applyBorder="1" applyAlignment="1">
      <alignment horizontal="left" vertical="center" wrapText="1" indent="1"/>
    </xf>
  </cellXfs>
  <cellStyles count="2">
    <cellStyle name="Normal" xfId="0" builtinId="0"/>
    <cellStyle name="Percent" xfId="1" builtinId="5"/>
  </cellStyles>
  <dxfs count="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customXml" Target="../customXml/item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theme" Target="theme/theme1.xml"/><Relationship Id="rId36" Type="http://schemas.openxmlformats.org/officeDocument/2006/relationships/customXml" Target="../customXml/item5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sharedStrings" Target="sharedStrings.xml"/><Relationship Id="rId35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PAEIG\RPA%204\All%20Key%20Docs\Dispo\Waterfall0708\Data\&#163;50m%20pro%20rata%20to%20PCT%202002_03%20allocation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AFT2\Rev03\Unified%20Allocations\Data\NewNeed\2003LIS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enevij\Local%20Settings\Temporary%20Internet%20Files\OLK6D\FertAssChar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\hist20\CHSPD1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M\Forecast\Bud05\PostBudget05_reconcil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orecast\hist20\HIS19FI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PD\PD109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hharalan\LOCALS~1\Temp\p.notes.data\Data\&#163;50m%20pro%20rata%20to%20PCT%202002_03%20allocations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K:\Documents%20and%20Settings\Siddharth%20Periwal\My%20Documents\Document_Recovery\CMD%20for%20$ticker$%20-%20V3.1beta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FPAEIG\RPA%204\All%20Key%20Docs\Dispo\Waterfall0708\Data\&#163;50m%20pro%20rata%20to%20PCT%202002_03%20allocations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pa\Pes4\SR%202002\commissioning%20tables\Templates%2012072001\Sheila%20Adamv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pweare\LOCALS~1\Temp\notes99D109\Data\&#163;50m%20pro%20rata%20to%20PCT%202002_03%20allocation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PAEIG\RPA%204\All%20Key%20Docs\Dispo\Waterfall0708\Data\&#163;50m%20pro%20rata%20to%20PCT%202002_03%20allocations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New%20DAT\Workforce\Pay%20and%20Earnings\Pay%20bill%20modelling\200607%20Paybill%20Model\PAY%20BILL%20MODEL%202006-07%20070914%20(WIP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FPAEIG\RPA%204\All%20Key%20Docs\Dispo\Waterfall0708\Data\&#163;50m%20pro%20rata%20to%20PCT%202002_03%20allocation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CIA3A\REV97\WCF\DATA\AWPCOMM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ID%20FM\2007-08\EYF%20and%20Resource%20account\2007-08%20Resource%20Account\2007-08%20DOH%20Schedule%20(received%2018%20July%202008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FM\CFISSA%20-%20CFS%20-%20PSS\2008-09%20Central%20Programmes\DH&amp;ALB%20Finances\Cascade\Journals\08.09%20DHFC%20Spring%20Supply%20Adjustments%20-%20Additional%20Cascade%20Journal%20-%20146609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1nt\General\team7\JOHN-N\Data-fims2\NS-M10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asisdata7\homedirs\Program%20Files\FileNET\IDM\Cache\2003012410152300001\all%20the%20charts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H%20Accounting\Annual%20Report\2017_18\Month%209\Smartview\Master%20Smartview%20%2020180109%201614.xlsm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H%20Accounting\Financial%20Consolidation\Consolidation%20Schedule\1819%20Q2\4%20Files%20Returned\20181006%20ALB%20Forms\01%20PHE033%20ConsolSchedule_1819_P06.xlsb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ameswilkinson\AppData\Local\Microsoft\Windows\Temporary%20Internet%20Files\Content.Outlook\BDJKVUWD\NHS%20England\Initial%2060%20batch\journals\journal%20template%20v2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UK99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Dnurse"/>
      <sheetName val="ComPsy"/>
      <sheetName val="£50m pro rata to PCT 2002_03 al"/>
      <sheetName val="Input Table (TB)"/>
      <sheetName val="Front"/>
      <sheetName val="NAO Cost of Capital Calc"/>
      <sheetName val="By CC"/>
      <sheetName val="2002PCTs"/>
      <sheetName val="2. Overall Dispo"/>
      <sheetName val="Source figures"/>
      <sheetName val="Report"/>
      <sheetName val="Bubble Data"/>
      <sheetName val="Bubble Chart"/>
      <sheetName val="Cover Sheet"/>
      <sheetName val="Business with DH &amp; Group Bodies"/>
      <sheetName val="PCAccess"/>
      <sheetName val="List"/>
      <sheetName val="4. Cascade Coding"/>
      <sheetName val="Budgeting Codes"/>
      <sheetName val="RGCCList"/>
      <sheetName val="CCG&amp;CSU CCList"/>
      <sheetName val="Reason For Adj"/>
      <sheetName val="Cover sheet (EMT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2PCTs"/>
      <sheetName val="2003LISI"/>
      <sheetName val="Table 5.3 &amp; 5.4"/>
      <sheetName val="Table 5.8"/>
      <sheetName val="Introduction"/>
      <sheetName val="#REF"/>
      <sheetName val="HES 2012-13"/>
      <sheetName val="A&amp;E"/>
      <sheetName val="RTT admitted"/>
      <sheetName val="RTT - non-admitted"/>
      <sheetName val="RTT - incomplete"/>
      <sheetName val="bed occupancy"/>
      <sheetName val="cancer - 2 week"/>
      <sheetName val="cancer - 62 day"/>
      <sheetName val="DTOC"/>
      <sheetName val="readmissions"/>
      <sheetName val="MRSA2"/>
      <sheetName val="C-Diff2"/>
      <sheetName val="FFT- IP"/>
      <sheetName val="safety thermometer"/>
      <sheetName val="lists"/>
      <sheetName val="workforce"/>
      <sheetName val="staff sickness"/>
      <sheetName val="Org List"/>
      <sheetName val="TDA"/>
      <sheetName val="Monitor"/>
      <sheetName val="Thresholds"/>
      <sheetName val="SHMI"/>
      <sheetName val="HSMR 2001 - 2012"/>
      <sheetName val="CQC banding"/>
      <sheetName val="RCI"/>
      <sheetName val="PFI Information"/>
      <sheetName val="urban-rural"/>
      <sheetName val="A&amp;E winter money"/>
      <sheetName val="provider DfT"/>
      <sheetName val="Table_5_3_&amp;_5_4"/>
      <sheetName val="Table_5_8"/>
      <sheetName val="Change_Log"/>
      <sheetName val="Picklist_Ranges"/>
      <sheetName val="Headcount"/>
      <sheetName val="HC_Reporting_Categories"/>
      <sheetName val="Report"/>
      <sheetName val="Drop Down Options"/>
      <sheetName val="ATCCList"/>
      <sheetName val="CCG&amp;CSU CCList"/>
      <sheetName val="LIST"/>
      <sheetName val="Summary"/>
      <sheetName val="APPENDIX N(ii)"/>
      <sheetName val="Theme mapping"/>
      <sheetName val="Sheet1"/>
      <sheetName val="themes"/>
      <sheetName val="PIVOT"/>
      <sheetName val="Month 2 data"/>
      <sheetName val="Month 3 Data"/>
      <sheetName val="Sheet4"/>
      <sheetName val="Sheet2"/>
      <sheetName val="Justification list"/>
      <sheetName val="Instructions"/>
      <sheetName val="Lookups"/>
      <sheetName val="Key"/>
      <sheetName val="DATA"/>
      <sheetName val="Reference"/>
      <sheetName val="Detail for AoB tk completion"/>
      <sheetName val="Fin Perf Ranking"/>
      <sheetName val="lookup"/>
      <sheetName val="Overview"/>
      <sheetName val="PICKLIST"/>
      <sheetName val="Subjectives"/>
      <sheetName val="Reason For Adj"/>
      <sheetName val="Sheet3"/>
      <sheetName val="99_Data"/>
      <sheetName val="Commentary"/>
      <sheetName val="STP List"/>
      <sheetName val="Drop Downs"/>
      <sheetName val="Summary_SLCCG"/>
      <sheetName val="Summary "/>
      <sheetName val="Summary_Template"/>
      <sheetName val="PIDs"/>
      <sheetName val="Supplier Lookup"/>
      <sheetName val="Look ups"/>
      <sheetName val="Table_5_3_&amp;_5_41"/>
      <sheetName val="listoptions"/>
      <sheetName val="list options"/>
      <sheetName val="Lookup Values"/>
      <sheetName val="Data List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ngChart"/>
      <sheetName val="WalChart"/>
      <sheetName val="ScoChart"/>
      <sheetName val="NIChart"/>
      <sheetName val="UKChart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GSPD19.FIN"/>
    </sheetNames>
    <sheetDataSet>
      <sheetData sheetId="0" refreshError="1">
        <row r="10">
          <cell r="A10">
            <v>1982</v>
          </cell>
          <cell r="B10">
            <v>5084</v>
          </cell>
          <cell r="H10">
            <v>5241.2908349754507</v>
          </cell>
        </row>
        <row r="11">
          <cell r="A11">
            <v>1983</v>
          </cell>
          <cell r="B11">
            <v>4554</v>
          </cell>
          <cell r="E11">
            <v>-10.424862313139261</v>
          </cell>
          <cell r="H11">
            <v>4722.0067399498357</v>
          </cell>
          <cell r="I11">
            <v>-9.907561159560176</v>
          </cell>
        </row>
        <row r="12">
          <cell r="A12">
            <v>1984</v>
          </cell>
          <cell r="B12">
            <v>5130</v>
          </cell>
          <cell r="E12">
            <v>12.648221343873518</v>
          </cell>
          <cell r="H12">
            <v>5475.2539986683105</v>
          </cell>
          <cell r="I12">
            <v>15.951846327234954</v>
          </cell>
        </row>
        <row r="13">
          <cell r="A13">
            <v>1985</v>
          </cell>
          <cell r="B13">
            <v>6391</v>
          </cell>
          <cell r="E13">
            <v>24.580896686159846</v>
          </cell>
          <cell r="H13">
            <v>6756.7525816828584</v>
          </cell>
          <cell r="I13">
            <v>23.40528098470379</v>
          </cell>
        </row>
        <row r="14">
          <cell r="A14">
            <v>1986</v>
          </cell>
          <cell r="B14">
            <v>5848</v>
          </cell>
          <cell r="E14">
            <v>-8.4963229541542802</v>
          </cell>
          <cell r="H14">
            <v>6745.3397444295488</v>
          </cell>
          <cell r="I14">
            <v>-0.16891009572037743</v>
          </cell>
        </row>
        <row r="15">
          <cell r="A15">
            <v>1987</v>
          </cell>
          <cell r="B15">
            <v>5980</v>
          </cell>
          <cell r="E15">
            <v>2.2571819425444595</v>
          </cell>
          <cell r="H15">
            <v>7026.5846624575506</v>
          </cell>
          <cell r="I15">
            <v>4.1694700146165378</v>
          </cell>
        </row>
        <row r="16">
          <cell r="A16">
            <v>1988</v>
          </cell>
          <cell r="B16">
            <v>9292.2999999999993</v>
          </cell>
          <cell r="E16">
            <v>55.389632107023402</v>
          </cell>
          <cell r="H16">
            <v>9521.9200076277339</v>
          </cell>
          <cell r="I16">
            <v>35.512777046614829</v>
          </cell>
        </row>
        <row r="17">
          <cell r="A17">
            <v>1989</v>
          </cell>
          <cell r="B17">
            <v>13887.5</v>
          </cell>
          <cell r="E17">
            <v>49.45169656597399</v>
          </cell>
          <cell r="H17">
            <v>16931.29699300892</v>
          </cell>
          <cell r="I17">
            <v>77.813896561258119</v>
          </cell>
        </row>
        <row r="18">
          <cell r="A18">
            <v>1990</v>
          </cell>
          <cell r="B18">
            <v>18208</v>
          </cell>
          <cell r="E18">
            <v>31.110711071107112</v>
          </cell>
          <cell r="H18">
            <v>21405.129196306531</v>
          </cell>
          <cell r="I18">
            <v>26.423446503507051</v>
          </cell>
        </row>
        <row r="19">
          <cell r="A19">
            <v>1991</v>
          </cell>
          <cell r="B19">
            <v>20553.400000000001</v>
          </cell>
          <cell r="E19">
            <v>12.881151142355016</v>
          </cell>
          <cell r="H19">
            <v>19019.031007703743</v>
          </cell>
          <cell r="I19">
            <v>-11.147319722856475</v>
          </cell>
        </row>
        <row r="20">
          <cell r="A20">
            <v>1992</v>
          </cell>
          <cell r="B20">
            <v>19974.599999999999</v>
          </cell>
          <cell r="E20">
            <v>-2.8160790915371803</v>
          </cell>
          <cell r="H20">
            <v>16626.411197813348</v>
          </cell>
          <cell r="I20">
            <v>-12.580135175768175</v>
          </cell>
        </row>
        <row r="21">
          <cell r="A21">
            <v>1993</v>
          </cell>
          <cell r="H21">
            <v>12410.183035376172</v>
          </cell>
          <cell r="I21">
            <v>-25.358618358913681</v>
          </cell>
        </row>
        <row r="22">
          <cell r="A22">
            <v>1994</v>
          </cell>
          <cell r="H22">
            <v>12000.136096917955</v>
          </cell>
          <cell r="I22">
            <v>-3.3041167667660289</v>
          </cell>
        </row>
        <row r="23">
          <cell r="A23">
            <v>1995</v>
          </cell>
          <cell r="H23">
            <v>13460.164062680713</v>
          </cell>
          <cell r="I23">
            <v>12.166761726458612</v>
          </cell>
        </row>
        <row r="24">
          <cell r="A24">
            <v>1996</v>
          </cell>
          <cell r="H24">
            <v>13230.39919269175</v>
          </cell>
          <cell r="I24">
            <v>-1.7069990300192783</v>
          </cell>
        </row>
        <row r="25">
          <cell r="A25">
            <v>1997</v>
          </cell>
          <cell r="H25">
            <v>13887.648186056666</v>
          </cell>
          <cell r="I25">
            <v>4.9677185381373006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cros"/>
      <sheetName val="External Inputs"/>
      <sheetName val="FAS Page 1"/>
      <sheetName val="FIN L-P regression"/>
      <sheetName val="HIC L-P regression"/>
      <sheetName val="FIN Rates"/>
      <sheetName val="Building Societies"/>
      <sheetName val="Rest of FIN"/>
      <sheetName val="FIN Total"/>
      <sheetName val="HIC Rates"/>
      <sheetName val="HIC Total"/>
      <sheetName val="FC Page 1"/>
      <sheetName val="T3 Page 1"/>
      <sheetName val="diff with last"/>
      <sheetName val="Repayments"/>
      <sheetName val="Budget 2005 measures"/>
      <sheetName val="PBR 2004 measures"/>
      <sheetName val="Previous Measures"/>
      <sheetName val="quarterly"/>
      <sheetName val="NG DATA"/>
      <sheetName val="NG HIC R7.3"/>
      <sheetName val="NG HIC R9.3"/>
      <sheetName val="NG FIN RA.3"/>
      <sheetName val="NG FIN RC.3"/>
      <sheetName val="CHGSPD19.F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19FIN(A)"/>
    </sheetNames>
    <sheetDataSet>
      <sheetData sheetId="0" refreshError="1">
        <row r="59">
          <cell r="D59">
            <v>49896</v>
          </cell>
          <cell r="E59">
            <v>50276</v>
          </cell>
          <cell r="F59">
            <v>45966</v>
          </cell>
          <cell r="G59">
            <v>41788</v>
          </cell>
          <cell r="H59">
            <v>41669</v>
          </cell>
          <cell r="I59">
            <v>50498</v>
          </cell>
          <cell r="J59">
            <v>56928</v>
          </cell>
          <cell r="K59">
            <v>13990</v>
          </cell>
          <cell r="L59">
            <v>14858</v>
          </cell>
          <cell r="M59">
            <v>12645</v>
          </cell>
          <cell r="N59">
            <v>11496</v>
          </cell>
          <cell r="O59">
            <v>12551</v>
          </cell>
          <cell r="P59">
            <v>23608</v>
          </cell>
          <cell r="Q59">
            <v>22770</v>
          </cell>
        </row>
        <row r="61">
          <cell r="D61">
            <v>8.6439794773128104E-2</v>
          </cell>
          <cell r="E61">
            <v>6.6950433606492166E-2</v>
          </cell>
          <cell r="F61">
            <v>6.128442762041509E-2</v>
          </cell>
          <cell r="G61">
            <v>4.8052072365272328E-2</v>
          </cell>
          <cell r="H61">
            <v>5.1957090402937438E-2</v>
          </cell>
          <cell r="I61">
            <v>5.8358746881064599E-2</v>
          </cell>
          <cell r="J61">
            <v>5.4823636874648682E-2</v>
          </cell>
          <cell r="K61">
            <v>2.8377412437455327E-2</v>
          </cell>
          <cell r="L61">
            <v>3.0825144703190199E-2</v>
          </cell>
          <cell r="M61">
            <v>3.0525899565045471E-2</v>
          </cell>
          <cell r="N61">
            <v>4.0535838552540011E-2</v>
          </cell>
          <cell r="O61">
            <v>8.6287945183650711E-2</v>
          </cell>
          <cell r="P61">
            <v>9.3358183666553712E-2</v>
          </cell>
          <cell r="Q61">
            <v>3.1971892841458058E-2</v>
          </cell>
        </row>
        <row r="79">
          <cell r="D79">
            <v>8220</v>
          </cell>
          <cell r="E79">
            <v>11605</v>
          </cell>
          <cell r="F79">
            <v>15772</v>
          </cell>
          <cell r="G79">
            <v>18872</v>
          </cell>
          <cell r="H79">
            <v>17851</v>
          </cell>
          <cell r="I79">
            <v>16599</v>
          </cell>
        </row>
        <row r="83">
          <cell r="D83">
            <v>324.3</v>
          </cell>
          <cell r="E83">
            <v>1191.4000000000001</v>
          </cell>
          <cell r="F83">
            <v>1472</v>
          </cell>
          <cell r="G83">
            <v>4711.5</v>
          </cell>
          <cell r="H83">
            <v>3826.9</v>
          </cell>
          <cell r="I83">
            <v>3647</v>
          </cell>
        </row>
        <row r="95">
          <cell r="D95">
            <v>9.5466571891166127E-2</v>
          </cell>
          <cell r="E95">
            <v>0.11145074065365625</v>
          </cell>
          <cell r="F95">
            <v>0.12864093847897087</v>
          </cell>
          <cell r="G95">
            <v>0.14350581052307534</v>
          </cell>
          <cell r="H95">
            <v>0.1542719106920894</v>
          </cell>
          <cell r="I95">
            <v>0.10921389095108472</v>
          </cell>
          <cell r="J95">
            <v>8.9755851092625002E-2</v>
          </cell>
          <cell r="K95">
            <v>0.14001163128816516</v>
          </cell>
          <cell r="L95">
            <v>7.0516096065406236E-2</v>
          </cell>
          <cell r="M95">
            <v>6.7059965648569933E-2</v>
          </cell>
          <cell r="N95">
            <v>8.5541450115020873E-2</v>
          </cell>
          <cell r="O95">
            <v>8.6534902657487603E-2</v>
          </cell>
          <cell r="P95">
            <v>5.0708785439271965E-2</v>
          </cell>
          <cell r="Q95">
            <v>4.9075245988649818E-2</v>
          </cell>
        </row>
        <row r="97">
          <cell r="D97">
            <v>91.003102378490169</v>
          </cell>
          <cell r="E97">
            <v>83.509142053445856</v>
          </cell>
          <cell r="F97">
            <v>75.993091537132983</v>
          </cell>
          <cell r="G97">
            <v>75.080443332141584</v>
          </cell>
          <cell r="H97">
            <v>66.889632107023417</v>
          </cell>
          <cell r="I97">
            <v>96.299093655589118</v>
          </cell>
          <cell r="J97">
            <v>90.470446320868518</v>
          </cell>
          <cell r="K97">
            <v>14.122533748701974</v>
          </cell>
          <cell r="L97">
            <v>52.536231884057969</v>
          </cell>
          <cell r="M97">
            <v>63.028953229398667</v>
          </cell>
          <cell r="N97">
            <v>59.760956175298809</v>
          </cell>
          <cell r="O97">
            <v>51.32591958939264</v>
          </cell>
          <cell r="P97">
            <v>51.768766177739437</v>
          </cell>
          <cell r="Q97">
            <v>49.916805324459233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TABLE"/>
      <sheetName val="ET TABLE"/>
      <sheetName val="HMT"/>
      <sheetName val="QsYs"/>
      <sheetName val="Formatting"/>
    </sheetNames>
    <sheetDataSet>
      <sheetData sheetId="0" refreshError="1">
        <row r="17">
          <cell r="Q17">
            <v>1266</v>
          </cell>
        </row>
        <row r="23">
          <cell r="P23" t="str">
            <v>Number of PD forms NI only</v>
          </cell>
        </row>
        <row r="25">
          <cell r="P25" t="str">
            <v>Non-liab</v>
          </cell>
          <cell r="Q25" t="str">
            <v>Liab</v>
          </cell>
        </row>
        <row r="26">
          <cell r="P26">
            <v>1798</v>
          </cell>
          <cell r="Q26">
            <v>1221</v>
          </cell>
        </row>
        <row r="27">
          <cell r="P27">
            <v>1875</v>
          </cell>
          <cell r="Q27">
            <v>1352</v>
          </cell>
        </row>
        <row r="28">
          <cell r="P28">
            <v>1755</v>
          </cell>
          <cell r="Q28">
            <v>1296</v>
          </cell>
        </row>
        <row r="29">
          <cell r="P29">
            <v>1778</v>
          </cell>
          <cell r="Q29">
            <v>1175</v>
          </cell>
        </row>
        <row r="30">
          <cell r="P30">
            <v>2150</v>
          </cell>
          <cell r="Q30">
            <v>1155</v>
          </cell>
        </row>
        <row r="31">
          <cell r="P31">
            <v>2032</v>
          </cell>
          <cell r="Q31">
            <v>1366</v>
          </cell>
        </row>
        <row r="32">
          <cell r="P32">
            <v>2151</v>
          </cell>
          <cell r="Q32">
            <v>1364</v>
          </cell>
        </row>
        <row r="33">
          <cell r="P33">
            <v>1971</v>
          </cell>
          <cell r="Q33">
            <v>1265</v>
          </cell>
        </row>
        <row r="34">
          <cell r="P34">
            <v>1811</v>
          </cell>
          <cell r="Q34">
            <v>1039</v>
          </cell>
        </row>
        <row r="35">
          <cell r="P35">
            <v>1937</v>
          </cell>
          <cell r="Q35">
            <v>1221</v>
          </cell>
        </row>
        <row r="36">
          <cell r="P36">
            <v>1728</v>
          </cell>
          <cell r="Q36">
            <v>1087</v>
          </cell>
        </row>
        <row r="37">
          <cell r="P37">
            <v>1515</v>
          </cell>
          <cell r="Q37">
            <v>1035</v>
          </cell>
        </row>
        <row r="38">
          <cell r="P38" t="str">
            <v xml:space="preserve"> _________</v>
          </cell>
          <cell r="Q38" t="str">
            <v xml:space="preserve"> _______</v>
          </cell>
        </row>
        <row r="39">
          <cell r="P39">
            <v>18828</v>
          </cell>
          <cell r="Q39">
            <v>12003</v>
          </cell>
        </row>
        <row r="43">
          <cell r="P43" t="str">
            <v>Number of PD forms NI only</v>
          </cell>
        </row>
        <row r="45">
          <cell r="P45" t="str">
            <v>Non-liab</v>
          </cell>
          <cell r="Q45" t="str">
            <v>Liab</v>
          </cell>
        </row>
        <row r="46">
          <cell r="P46">
            <v>1867</v>
          </cell>
          <cell r="Q46">
            <v>1209</v>
          </cell>
        </row>
        <row r="47">
          <cell r="Q47">
            <v>1094</v>
          </cell>
        </row>
        <row r="48">
          <cell r="Q48">
            <v>1410</v>
          </cell>
        </row>
        <row r="49">
          <cell r="Q49">
            <v>1476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Dnurse"/>
      <sheetName val="ComPsy"/>
      <sheetName val="£50m pro rata to PCT 2002_03 al"/>
      <sheetName val="Front"/>
      <sheetName val="2002PCTs"/>
      <sheetName val="Source figures"/>
      <sheetName val="Report"/>
      <sheetName val="Bubble Data"/>
      <sheetName val="Bubble Chart"/>
      <sheetName val="Cover Sheet"/>
      <sheetName val="Business with DH &amp; Group Bodies"/>
      <sheetName val="PCAccess"/>
      <sheetName val="List"/>
      <sheetName val="4. Cascade Coding"/>
      <sheetName val="NAO Cost of Capital Calc"/>
      <sheetName val="Input Table (TB)"/>
      <sheetName val="By CC"/>
      <sheetName val="2. Overall Dispo"/>
      <sheetName val="Budgeting Codes"/>
      <sheetName val="RGCCList"/>
      <sheetName val="CCG&amp;CSU CCList"/>
      <sheetName val="Reason For Adj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0 Readme"/>
      <sheetName val="1.1 SETUP"/>
      <sheetName val="1.2 EV &amp; WACC"/>
      <sheetName val="1.3 Historical"/>
      <sheetName val="1.4 Restated"/>
      <sheetName val="1.5 Adjusted"/>
      <sheetName val="1.6 TRS Data"/>
      <sheetName val="1.7 Multiples Data"/>
      <sheetName val="2.1 TRS Chart"/>
      <sheetName val="2.2 Multiples Chart"/>
      <sheetName val="2.3 SCM Chart"/>
      <sheetName val="2.4 Worm Chart"/>
      <sheetName val="2.5 Performance Chart"/>
      <sheetName val="2.6 ROIC Tree"/>
      <sheetName val="3.1 Analyst Forecast"/>
      <sheetName val="3.2 Valuation"/>
      <sheetName val="3.3 Growth-Spread"/>
      <sheetName val="3.4 ERA Data"/>
      <sheetName val="3.5 ERA Charts"/>
      <sheetName val="4.1 BU Allocation"/>
      <sheetName val="4.1b BU ROIC Tree"/>
      <sheetName val="BU 1"/>
      <sheetName val="BU 2"/>
      <sheetName val="BU 3"/>
      <sheetName val="BU 4"/>
      <sheetName val="BU 5"/>
      <sheetName val="BU 6"/>
      <sheetName val="BU 7"/>
      <sheetName val="BU 8"/>
      <sheetName val="Elimination"/>
      <sheetName val="Corporate"/>
      <sheetName val="4.2 Sum of Parts"/>
      <sheetName val="4.3 BU Summary"/>
      <sheetName val="4.4 BU Growth-Spread"/>
      <sheetName val="4.5 Multiples Valuation"/>
      <sheetName val="Basic data"/>
      <sheetName val="3.3 Isoquant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Dnurse"/>
      <sheetName val="ComPsy"/>
      <sheetName val="£50m pro rata to PCT 2002_03 al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icy - Table 1"/>
      <sheetName val="Notes"/>
      <sheetName val="Table 2"/>
      <sheetName val="Table 3"/>
      <sheetName val="Table 4"/>
      <sheetName val="Scratch"/>
      <sheetName val="Defaults"/>
      <sheetName val="TRUSTs"/>
      <sheetName val="Baseline WF scenarios"/>
      <sheetName val="#REF"/>
      <sheetName val="DHF Cascade Coding"/>
      <sheetName val="Collated data"/>
      <sheetName val="Report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Dnurse"/>
      <sheetName val="ComPsy"/>
      <sheetName val="£50m pro rata to PCT 2002_03 al"/>
      <sheetName val="Report"/>
      <sheetName val="Bubble Data"/>
      <sheetName val="Bubble Chart"/>
      <sheetName val="4. Cascade Coding"/>
      <sheetName val="Cover Sheet"/>
      <sheetName val="Business with DH &amp; Group Bodies"/>
      <sheetName val="PCAccess"/>
      <sheetName val="List"/>
      <sheetName val="Budgeting Co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Dnurse"/>
      <sheetName val="ComPsy"/>
      <sheetName val="£50m pro rata to PCT 2002_03 al"/>
      <sheetName val="Input Table (TB)"/>
      <sheetName val="Front"/>
      <sheetName val="NAO Cost of Capital Calc"/>
      <sheetName val="By CC"/>
      <sheetName val="2002PCTs"/>
      <sheetName val="Cover Sheet"/>
      <sheetName val="Business with DH &amp; Group Bodies"/>
      <sheetName val="2. Overall Dispo"/>
      <sheetName val="Source figures"/>
      <sheetName val="Report"/>
      <sheetName val="Bubble Data"/>
      <sheetName val="Bubble Chart"/>
      <sheetName val="PCAccess"/>
      <sheetName val="List"/>
      <sheetName val="4. Cascade Coding"/>
      <sheetName val="Budgeting Co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ybill Status"/>
      <sheetName val="DDRB pay metrics"/>
      <sheetName val="NHSPRB pay metrics"/>
      <sheetName val="pay metric assumptions"/>
      <sheetName val="Interactive inputs &amp; results"/>
      <sheetName val="Annex results (pay metrics)"/>
      <sheetName val="Drift outputs"/>
      <sheetName val="Calculations"/>
      <sheetName val="On-costs"/>
      <sheetName val="WF scenarios"/>
      <sheetName val="Baseline &amp; default assumptions"/>
      <sheetName val="M&amp;D settlement"/>
      <sheetName val="drift calc"/>
      <sheetName val="CSR pay table"/>
      <sheetName val="pay metrics for HMT"/>
      <sheetName val="Developer notes"/>
      <sheetName val="Baseline WF scenarios"/>
      <sheetName val="Cover Sheet"/>
      <sheetName val="Business with DH &amp; Group Bodies"/>
      <sheetName val="2. Overall Dispo"/>
      <sheetName val="#REF"/>
      <sheetName val="OldPCTs"/>
      <sheetName val="Net WP"/>
      <sheetName val="4. Cascade Cod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#REF"/>
      <sheetName val="Dnurse"/>
      <sheetName val="ComPsy"/>
      <sheetName val="£50m pro rata to PCT 2002_03 al"/>
      <sheetName val="NAO Cost of Capital Calc"/>
      <sheetName val="Input Table (TB)"/>
      <sheetName val="Front"/>
      <sheetName val="By CC"/>
      <sheetName val="2002PCTs"/>
      <sheetName val="2. Overall Dispo"/>
      <sheetName val="Source figures"/>
      <sheetName val="Report"/>
      <sheetName val="Bubble Data"/>
      <sheetName val="Bubble Chart"/>
      <sheetName val="Cover Sheet"/>
      <sheetName val="Business with DH &amp; Group Bodies"/>
      <sheetName val="PCAccess"/>
      <sheetName val="List"/>
      <sheetName val="4. Cascade Coding"/>
      <sheetName val="Budgeting Co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Dnurse"/>
      <sheetName val="Hvisit"/>
      <sheetName val="matern"/>
      <sheetName val="Chirop"/>
      <sheetName val="Other"/>
      <sheetName val="CHScomb"/>
      <sheetName val="Final Com"/>
      <sheetName val="Psychi"/>
      <sheetName val="ComPs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Notes on Functionality"/>
      <sheetName val="Guidance"/>
      <sheetName val="Operating Cost Statement"/>
      <sheetName val="Balance Sheet"/>
      <sheetName val="Cash Flow Statement"/>
      <sheetName val="Notes to the Account"/>
      <sheetName val="Business with DH &amp; Group Bodies"/>
      <sheetName val="Validation Summary"/>
      <sheetName val="Journal"/>
      <sheetName val="Bodies within RA Boundary"/>
      <sheetName val="Report"/>
      <sheetName val="Dnurse"/>
      <sheetName val="#REF"/>
      <sheetName val="ComPsy"/>
      <sheetName val="qryNew"/>
      <sheetName val="DHF Cascade Coding"/>
      <sheetName val="Budgeting Codes"/>
      <sheetName val="Annex"/>
      <sheetName val="Event 12 with ERO changes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ITERIA1"/>
      <sheetName val="Journal Summary"/>
      <sheetName val="Cascade Schedule"/>
      <sheetName val="DHF Cascade Coding"/>
      <sheetName val="CODE"/>
      <sheetName val="Journal 1"/>
      <sheetName val="Net WP"/>
      <sheetName val="#REF"/>
      <sheetName val="Front"/>
      <sheetName val="Bubble Data"/>
      <sheetName val="Bubble Chart"/>
      <sheetName val="NAO Cost of Capital Calc"/>
      <sheetName val="List"/>
      <sheetName val="Event 12 with ERO changes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T2000"/>
      <sheetName val="ESTATES"/>
      <sheetName val="ESTATES (2)"/>
      <sheetName val="TELECOM"/>
      <sheetName val="ACCOM"/>
      <sheetName val="NTQA"/>
      <sheetName val="THERAPY"/>
      <sheetName val="NTQA_20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1.1"/>
      <sheetName val="Frameworks comparison 2.1 2.2"/>
      <sheetName val="Figures 3.1 3.2"/>
      <sheetName val="Table 3.1"/>
      <sheetName val="3.1 Inflation expectations"/>
      <sheetName val="3.2 Taylor rules"/>
      <sheetName val="3.3 UK Taylor rule"/>
      <sheetName val="Chart 3.4"/>
      <sheetName val="3.5 10 years ahead"/>
      <sheetName val="3.6 M3 growth"/>
      <sheetName val="Box D Red triangle"/>
      <sheetName val="Figure 4.1 UK fiscal fwork"/>
      <sheetName val="Table 4.1"/>
      <sheetName val="Box D table"/>
      <sheetName val="4.1 UK"/>
      <sheetName val="4.3.and 4.4"/>
      <sheetName val="4.5 deficit and interest rate"/>
      <sheetName val="4.6 ten year bonds"/>
      <sheetName val="5.1 share of gdp"/>
      <sheetName val="Sheet1"/>
      <sheetName val="Figure 6.1"/>
      <sheetName val="Table 6.1 Bank Supervis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>
        <row r="4">
          <cell r="A4">
            <v>35877</v>
          </cell>
          <cell r="D4">
            <v>33091</v>
          </cell>
          <cell r="G4">
            <v>33092</v>
          </cell>
          <cell r="J4">
            <v>33973</v>
          </cell>
          <cell r="M4">
            <v>34096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faults"/>
      <sheetName val="Validations"/>
      <sheetName val="Other Checks"/>
      <sheetName val="Financial Statements"/>
      <sheetName val="SoCNE"/>
      <sheetName val="SoFP"/>
      <sheetName val="SoCF"/>
      <sheetName val="SoCTE"/>
      <sheetName val="1 Acc Pols"/>
      <sheetName val="2 Segments"/>
      <sheetName val="3 Staff costs"/>
      <sheetName val="4 Expenditure"/>
      <sheetName val="4.2 Non-cash"/>
      <sheetName val="5 Income"/>
      <sheetName val="6 PPE"/>
      <sheetName val="6.1 Investment Property"/>
      <sheetName val="7 IA"/>
      <sheetName val="8 Impairments"/>
      <sheetName val="9.1 Capital Commitments"/>
      <sheetName val="9.2.1 Operating Leases"/>
      <sheetName val="9.2.3 Finance Leases"/>
      <sheetName val="9.3 PFI and LIFT"/>
      <sheetName val="9.4 Other Fin Comm"/>
      <sheetName val="10 Fin Instruments"/>
      <sheetName val="11 Investments"/>
      <sheetName val="11.1 AssHeldForSale"/>
      <sheetName val="12 Inventories"/>
      <sheetName val="13 Cash"/>
      <sheetName val="14 Receivables"/>
      <sheetName val="15 Payables"/>
      <sheetName val="16a Provisions"/>
      <sheetName val="16b Provisions"/>
      <sheetName val="16.1 Pensions"/>
      <sheetName val="17 Contingent Assets &amp; Liab"/>
      <sheetName val="18 Related Party"/>
      <sheetName val="19 Charities"/>
      <sheetName val="20 Events after reporting prd"/>
      <sheetName val="21 Entities within boundary"/>
      <sheetName val="22 Third Party Assets"/>
      <sheetName val="Table C5"/>
      <sheetName val="Table C12"/>
      <sheetName val="AR Staff numbers"/>
      <sheetName val="AR Exit packages"/>
      <sheetName val="AR Other departures"/>
      <sheetName val="AR SoPS"/>
      <sheetName val="AR SoPS1.1"/>
      <sheetName val="AR SoPS1.2"/>
      <sheetName val="AR SoPS2"/>
      <sheetName val="AR SoPS3"/>
      <sheetName val="AR SoPS4.1"/>
      <sheetName val="AR SoPS4.2"/>
      <sheetName val="AR Parl Acc Disc"/>
      <sheetName val="AR LSP"/>
      <sheetName val="AR Fees and Charges"/>
      <sheetName val="AR Remote liabilities"/>
      <sheetName val="Sheet1"/>
    </sheetNames>
    <sheetDataSet>
      <sheetData sheetId="0">
        <row r="2">
          <cell r="AY2" t="str">
            <v>DEPTGROUP</v>
          </cell>
        </row>
        <row r="27">
          <cell r="G27" t="str">
            <v>PRODCYAC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Index"/>
      <sheetName val="Validation Summary"/>
      <sheetName val="Quarterly Overview"/>
      <sheetName val="SOCNE"/>
      <sheetName val="OldSoCNE"/>
      <sheetName val="SoFP"/>
      <sheetName val="SoCTE"/>
      <sheetName val="SoCF"/>
      <sheetName val="Rev1"/>
      <sheetName val="Rev2"/>
      <sheetName val="Rev3"/>
      <sheetName val="Cap1"/>
      <sheetName val="Cap2"/>
      <sheetName val="Cap3"/>
      <sheetName val="OtherNotes"/>
      <sheetName val="Charities"/>
      <sheetName val="SoPS"/>
      <sheetName val="AoB"/>
      <sheetName val="Profit on Disposal of PPE"/>
      <sheetName val="Rev_BudgOT"/>
      <sheetName val="Cap_BudgOT"/>
      <sheetName val="Absorption Transfers Rec"/>
      <sheetName val="Absorp Transfers by Group Body"/>
      <sheetName val="ActualsMap"/>
      <sheetName val="ForecastMap"/>
      <sheetName val="Dependents"/>
      <sheetName val="Defaults"/>
      <sheetName val="Deleted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>
        <row r="40">
          <cell r="B40" t="str">
            <v>[01 PHE033 ConsolSchedule_1819_P06.xlsb]</v>
          </cell>
        </row>
        <row r="48">
          <cell r="B48" t="str">
            <v>I:\DH Accounting\Financial Consolidation\Consolidation Schedule\1819 Q2\4 Files Returned\20181006 ALB Forms\</v>
          </cell>
        </row>
      </sheetData>
      <sheetData sheetId="28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pCache"/>
      <sheetName val="BneWorkBookProperties"/>
      <sheetName val="BneLog"/>
      <sheetName val="Sheet1"/>
      <sheetName val="lists"/>
    </sheetNames>
    <sheetDataSet>
      <sheetData sheetId="0" refreshError="1">
        <row r="1">
          <cell r="A1" t="str">
            <v>No</v>
          </cell>
        </row>
        <row r="2">
          <cell r="A2" t="str">
            <v>Yes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K99"/>
      <sheetName val="PSF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87288-E2D5-44D6-8E99-731AC16722A5}">
  <sheetPr>
    <tabColor theme="5" tint="0.39997558519241921"/>
    <pageSetUpPr fitToPage="1"/>
  </sheetPr>
  <dimension ref="A1:M15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9.109375" defaultRowHeight="13.8" x14ac:dyDescent="0.25"/>
  <cols>
    <col min="1" max="1" width="9.6640625" style="40" customWidth="1"/>
    <col min="2" max="2" width="32.88671875" style="2" customWidth="1"/>
    <col min="3" max="4" width="11.6640625" style="3" customWidth="1"/>
    <col min="5" max="6" width="9.6640625" style="2" customWidth="1"/>
    <col min="7" max="7" width="6.6640625" style="4" customWidth="1"/>
    <col min="8" max="8" width="1.6640625" style="2" customWidth="1"/>
    <col min="9" max="10" width="11.6640625" style="2" customWidth="1"/>
    <col min="11" max="12" width="9.6640625" style="2" customWidth="1"/>
    <col min="13" max="13" width="6.6640625" style="4" customWidth="1"/>
    <col min="14" max="14" width="9.109375" style="2"/>
    <col min="15" max="15" width="9.88671875" style="2" bestFit="1" customWidth="1"/>
    <col min="16" max="16384" width="9.109375" style="2"/>
  </cols>
  <sheetData>
    <row r="1" spans="1:13" x14ac:dyDescent="0.25">
      <c r="A1" s="1" t="s">
        <v>0</v>
      </c>
    </row>
    <row r="2" spans="1:13" x14ac:dyDescent="0.25">
      <c r="A2" s="108" t="s">
        <v>1</v>
      </c>
      <c r="B2" s="108" t="s">
        <v>2</v>
      </c>
      <c r="C2" s="101" t="s">
        <v>4</v>
      </c>
      <c r="D2" s="101"/>
      <c r="E2" s="101"/>
      <c r="F2" s="101"/>
      <c r="G2" s="5"/>
      <c r="H2" s="6"/>
      <c r="I2" s="101" t="s">
        <v>5</v>
      </c>
      <c r="J2" s="101"/>
      <c r="K2" s="101"/>
      <c r="L2" s="101"/>
      <c r="M2" s="5"/>
    </row>
    <row r="3" spans="1:13" ht="55.2" x14ac:dyDescent="0.25">
      <c r="A3" s="108"/>
      <c r="B3" s="108"/>
      <c r="C3" s="7" t="s">
        <v>6</v>
      </c>
      <c r="D3" s="7" t="s">
        <v>7</v>
      </c>
      <c r="E3" s="102" t="s">
        <v>8</v>
      </c>
      <c r="F3" s="103"/>
      <c r="G3" s="8" t="s">
        <v>9</v>
      </c>
      <c r="H3" s="6"/>
      <c r="I3" s="7" t="s">
        <v>6</v>
      </c>
      <c r="J3" s="7" t="s">
        <v>7</v>
      </c>
      <c r="K3" s="102" t="s">
        <v>8</v>
      </c>
      <c r="L3" s="103"/>
      <c r="M3" s="8" t="s">
        <v>10</v>
      </c>
    </row>
    <row r="4" spans="1:13" x14ac:dyDescent="0.25">
      <c r="A4" s="108"/>
      <c r="B4" s="108"/>
      <c r="C4" s="9" t="s">
        <v>11</v>
      </c>
      <c r="D4" s="9" t="s">
        <v>11</v>
      </c>
      <c r="E4" s="9" t="s">
        <v>11</v>
      </c>
      <c r="F4" s="9" t="s">
        <v>12</v>
      </c>
      <c r="G4" s="5"/>
      <c r="H4" s="10"/>
      <c r="I4" s="9" t="s">
        <v>11</v>
      </c>
      <c r="J4" s="9" t="s">
        <v>11</v>
      </c>
      <c r="K4" s="9" t="s">
        <v>11</v>
      </c>
      <c r="L4" s="9" t="s">
        <v>12</v>
      </c>
      <c r="M4" s="5"/>
    </row>
    <row r="5" spans="1:13" ht="27.6" x14ac:dyDescent="0.25">
      <c r="A5" s="11" t="s">
        <v>13</v>
      </c>
      <c r="B5" s="12" t="s">
        <v>14</v>
      </c>
      <c r="C5" s="13">
        <v>21811.931</v>
      </c>
      <c r="D5" s="13">
        <v>19234.419000000002</v>
      </c>
      <c r="E5" s="14"/>
      <c r="F5" s="15"/>
      <c r="G5" s="11" t="s">
        <v>145</v>
      </c>
      <c r="H5" s="16"/>
      <c r="I5" s="13">
        <v>305</v>
      </c>
      <c r="J5" s="14">
        <v>253.869</v>
      </c>
      <c r="K5" s="14"/>
      <c r="L5" s="17"/>
      <c r="M5" s="11"/>
    </row>
    <row r="6" spans="1:13" x14ac:dyDescent="0.25">
      <c r="A6" s="11" t="s">
        <v>15</v>
      </c>
      <c r="B6" s="12" t="s">
        <v>16</v>
      </c>
      <c r="C6" s="13">
        <v>81538</v>
      </c>
      <c r="D6" s="13">
        <v>79023.781000000003</v>
      </c>
      <c r="E6" s="14"/>
      <c r="F6" s="15"/>
      <c r="G6" s="11" t="s">
        <v>145</v>
      </c>
      <c r="H6" s="16"/>
      <c r="I6" s="13">
        <v>5741.4882030637209</v>
      </c>
      <c r="J6" s="14">
        <v>4918.643</v>
      </c>
      <c r="K6" s="14"/>
      <c r="L6" s="17"/>
      <c r="M6" s="11"/>
    </row>
    <row r="7" spans="1:13" ht="55.2" x14ac:dyDescent="0.25">
      <c r="A7" s="11" t="s">
        <v>17</v>
      </c>
      <c r="B7" s="12" t="s">
        <v>18</v>
      </c>
      <c r="C7" s="13">
        <v>23676.504000000001</v>
      </c>
      <c r="D7" s="13">
        <v>22961.638999999999</v>
      </c>
      <c r="E7" s="14"/>
      <c r="F7" s="15"/>
      <c r="G7" s="11" t="s">
        <v>145</v>
      </c>
      <c r="H7" s="16"/>
      <c r="I7" s="14">
        <v>0</v>
      </c>
      <c r="J7" s="14">
        <v>0</v>
      </c>
      <c r="K7" s="14"/>
      <c r="L7" s="17"/>
      <c r="M7" s="11"/>
    </row>
    <row r="8" spans="1:13" x14ac:dyDescent="0.25">
      <c r="A8" s="104" t="s">
        <v>19</v>
      </c>
      <c r="B8" s="105"/>
      <c r="C8" s="27">
        <f>SUM(C5:C7)</f>
        <v>127026.435</v>
      </c>
      <c r="D8" s="27">
        <f>SUM(D5:D7)</f>
        <v>121219.83900000001</v>
      </c>
      <c r="E8" s="28">
        <f t="shared" ref="E8:E14" si="0">C8-D8</f>
        <v>5806.5959999999905</v>
      </c>
      <c r="F8" s="29">
        <f t="shared" ref="F8:F14" si="1">IFERROR(E8/D8,"0%")</f>
        <v>4.7901367036133333E-2</v>
      </c>
      <c r="G8" s="30" t="s">
        <v>20</v>
      </c>
      <c r="H8" s="19"/>
      <c r="I8" s="27">
        <f>SUM(I5:I7)</f>
        <v>6046.4882030637209</v>
      </c>
      <c r="J8" s="27">
        <f>SUM(J5:J7)</f>
        <v>5172.5119999999997</v>
      </c>
      <c r="K8" s="28">
        <f t="shared" ref="K8:K14" si="2">I8-J8</f>
        <v>873.97620306372119</v>
      </c>
      <c r="L8" s="31">
        <f t="shared" ref="L8:L14" si="3">IFERROR(K8/J8,"0%")</f>
        <v>0.16896552450022759</v>
      </c>
      <c r="M8" s="30" t="s">
        <v>21</v>
      </c>
    </row>
    <row r="9" spans="1:13" ht="27.6" x14ac:dyDescent="0.25">
      <c r="A9" s="32" t="s">
        <v>22</v>
      </c>
      <c r="B9" s="33" t="s">
        <v>23</v>
      </c>
      <c r="C9" s="13">
        <v>5628.618541857335</v>
      </c>
      <c r="D9" s="13">
        <v>1754.2809999999999</v>
      </c>
      <c r="E9" s="14">
        <f t="shared" si="0"/>
        <v>3874.3375418573351</v>
      </c>
      <c r="F9" s="15">
        <f t="shared" si="1"/>
        <v>2.2085045336849314</v>
      </c>
      <c r="G9" s="11" t="s">
        <v>24</v>
      </c>
      <c r="H9" s="16"/>
      <c r="I9" s="13">
        <v>1820.9845969362789</v>
      </c>
      <c r="J9" s="13">
        <v>1465.1679999999999</v>
      </c>
      <c r="K9" s="14">
        <f t="shared" si="2"/>
        <v>355.81659693627898</v>
      </c>
      <c r="L9" s="17">
        <f t="shared" si="3"/>
        <v>0.24285037411155513</v>
      </c>
      <c r="M9" s="11" t="s">
        <v>25</v>
      </c>
    </row>
    <row r="10" spans="1:13" x14ac:dyDescent="0.25">
      <c r="A10" s="11" t="s">
        <v>26</v>
      </c>
      <c r="B10" s="12" t="s">
        <v>27</v>
      </c>
      <c r="C10" s="13">
        <v>3279</v>
      </c>
      <c r="D10" s="13">
        <v>2931.5549999999998</v>
      </c>
      <c r="E10" s="14">
        <f t="shared" si="0"/>
        <v>347.44500000000016</v>
      </c>
      <c r="F10" s="15">
        <f t="shared" si="1"/>
        <v>0.11851901124147429</v>
      </c>
      <c r="G10" s="11" t="s">
        <v>28</v>
      </c>
      <c r="H10" s="16"/>
      <c r="I10" s="13">
        <v>0</v>
      </c>
      <c r="J10" s="14">
        <v>0</v>
      </c>
      <c r="K10" s="14">
        <f t="shared" si="2"/>
        <v>0</v>
      </c>
      <c r="L10" s="17" t="str">
        <f t="shared" si="3"/>
        <v>0%</v>
      </c>
      <c r="M10" s="11" t="s">
        <v>145</v>
      </c>
    </row>
    <row r="11" spans="1:13" ht="27.6" x14ac:dyDescent="0.25">
      <c r="A11" s="11" t="s">
        <v>29</v>
      </c>
      <c r="B11" s="12" t="s">
        <v>30</v>
      </c>
      <c r="C11" s="13">
        <v>813.88318600000002</v>
      </c>
      <c r="D11" s="13">
        <v>926.15099999999995</v>
      </c>
      <c r="E11" s="14">
        <f t="shared" si="0"/>
        <v>-112.26781399999993</v>
      </c>
      <c r="F11" s="15">
        <f t="shared" si="1"/>
        <v>-0.12121977301757482</v>
      </c>
      <c r="G11" s="11" t="s">
        <v>31</v>
      </c>
      <c r="H11" s="16"/>
      <c r="I11" s="13">
        <v>124.85</v>
      </c>
      <c r="J11" s="14">
        <v>160.46799999999999</v>
      </c>
      <c r="K11" s="14">
        <f t="shared" si="2"/>
        <v>-35.617999999999995</v>
      </c>
      <c r="L11" s="17">
        <f t="shared" si="3"/>
        <v>-0.22196325747189469</v>
      </c>
      <c r="M11" s="11" t="s">
        <v>32</v>
      </c>
    </row>
    <row r="12" spans="1:13" x14ac:dyDescent="0.25">
      <c r="A12" s="11" t="s">
        <v>33</v>
      </c>
      <c r="B12" s="12" t="s">
        <v>34</v>
      </c>
      <c r="C12" s="13">
        <v>1851.6189999999999</v>
      </c>
      <c r="D12" s="13">
        <v>1622.2760000000001</v>
      </c>
      <c r="E12" s="14">
        <f t="shared" si="0"/>
        <v>229.34299999999985</v>
      </c>
      <c r="F12" s="15">
        <f t="shared" si="1"/>
        <v>0.14137113536784113</v>
      </c>
      <c r="G12" s="11" t="s">
        <v>35</v>
      </c>
      <c r="H12" s="16"/>
      <c r="I12" s="13">
        <v>2</v>
      </c>
      <c r="J12" s="14">
        <v>2</v>
      </c>
      <c r="K12" s="14">
        <f t="shared" si="2"/>
        <v>0</v>
      </c>
      <c r="L12" s="17">
        <f t="shared" si="3"/>
        <v>0</v>
      </c>
      <c r="M12" s="11" t="s">
        <v>145</v>
      </c>
    </row>
    <row r="13" spans="1:13" ht="27.6" x14ac:dyDescent="0.25">
      <c r="A13" s="11" t="s">
        <v>37</v>
      </c>
      <c r="B13" s="34" t="s">
        <v>38</v>
      </c>
      <c r="C13" s="13">
        <v>6235.9689999999991</v>
      </c>
      <c r="D13" s="13">
        <v>6173.6709999999985</v>
      </c>
      <c r="E13" s="14">
        <f t="shared" si="0"/>
        <v>62.298000000000684</v>
      </c>
      <c r="F13" s="15">
        <f t="shared" si="1"/>
        <v>1.00909167333343E-2</v>
      </c>
      <c r="G13" s="11" t="s">
        <v>145</v>
      </c>
      <c r="H13" s="19"/>
      <c r="I13" s="13">
        <v>236.77719999999999</v>
      </c>
      <c r="J13" s="13">
        <v>324.93199999999996</v>
      </c>
      <c r="K13" s="14">
        <f t="shared" si="2"/>
        <v>-88.154799999999966</v>
      </c>
      <c r="L13" s="17">
        <f t="shared" si="3"/>
        <v>-0.27130230325114169</v>
      </c>
      <c r="M13" s="11" t="s">
        <v>32</v>
      </c>
    </row>
    <row r="14" spans="1:13" x14ac:dyDescent="0.25">
      <c r="A14" s="106" t="s">
        <v>36</v>
      </c>
      <c r="B14" s="107"/>
      <c r="C14" s="21">
        <f>SUM(C8:C13)</f>
        <v>144835.52472785735</v>
      </c>
      <c r="D14" s="21">
        <f>SUM(D8:D13)</f>
        <v>134627.77299999999</v>
      </c>
      <c r="E14" s="21">
        <f t="shared" si="0"/>
        <v>10207.751727857365</v>
      </c>
      <c r="F14" s="23">
        <f t="shared" si="1"/>
        <v>7.5822035085267039E-2</v>
      </c>
      <c r="G14" s="35"/>
      <c r="H14" s="25"/>
      <c r="I14" s="21">
        <f t="shared" ref="I14:J14" si="4">SUM(I8:I13)</f>
        <v>8231.1</v>
      </c>
      <c r="J14" s="21">
        <f t="shared" si="4"/>
        <v>7125.079999999999</v>
      </c>
      <c r="K14" s="21">
        <f t="shared" si="2"/>
        <v>1106.0200000000013</v>
      </c>
      <c r="L14" s="26">
        <f t="shared" si="3"/>
        <v>0.15522913426936982</v>
      </c>
      <c r="M14" s="24"/>
    </row>
    <row r="15" spans="1:13" s="37" customFormat="1" x14ac:dyDescent="0.25">
      <c r="A15" s="36"/>
      <c r="C15" s="38"/>
      <c r="D15" s="38"/>
      <c r="G15" s="39"/>
      <c r="I15" s="38"/>
      <c r="M15" s="39"/>
    </row>
  </sheetData>
  <mergeCells count="8">
    <mergeCell ref="I2:L2"/>
    <mergeCell ref="E3:F3"/>
    <mergeCell ref="K3:L3"/>
    <mergeCell ref="A8:B8"/>
    <mergeCell ref="A14:B14"/>
    <mergeCell ref="A2:A4"/>
    <mergeCell ref="B2:B4"/>
    <mergeCell ref="C2:F2"/>
  </mergeCells>
  <conditionalFormatting sqref="F4:F1048576 F1:F2">
    <cfRule type="cellIs" dxfId="5" priority="7" operator="lessThan">
      <formula>0</formula>
    </cfRule>
  </conditionalFormatting>
  <conditionalFormatting sqref="L5:L14">
    <cfRule type="cellIs" dxfId="4" priority="5" operator="lessThan">
      <formula>0</formula>
    </cfRule>
  </conditionalFormatting>
  <conditionalFormatting sqref="F3">
    <cfRule type="cellIs" dxfId="3" priority="3" operator="lessThan">
      <formula>0</formula>
    </cfRule>
  </conditionalFormatting>
  <pageMargins left="0.7" right="0.7" top="0.75" bottom="0.75" header="0.3" footer="0.3"/>
  <pageSetup paperSize="8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780AA-FACD-4A7C-9CBB-223B4F6BC7CD}">
  <sheetPr>
    <tabColor theme="5" tint="0.39997558519241921"/>
    <pageSetUpPr fitToPage="1"/>
  </sheetPr>
  <dimension ref="A1:G13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9.109375" defaultRowHeight="13.8" x14ac:dyDescent="0.25"/>
  <cols>
    <col min="1" max="1" width="9.6640625" style="40" customWidth="1"/>
    <col min="2" max="2" width="32.88671875" style="2" customWidth="1"/>
    <col min="3" max="4" width="11.6640625" style="3" customWidth="1"/>
    <col min="5" max="6" width="9.6640625" style="2" customWidth="1"/>
    <col min="7" max="7" width="6.6640625" style="4" customWidth="1"/>
    <col min="8" max="16384" width="9.109375" style="2"/>
  </cols>
  <sheetData>
    <row r="1" spans="1:7" x14ac:dyDescent="0.25">
      <c r="A1" s="1" t="s">
        <v>39</v>
      </c>
    </row>
    <row r="2" spans="1:7" x14ac:dyDescent="0.25">
      <c r="A2" s="108" t="s">
        <v>1</v>
      </c>
      <c r="B2" s="108" t="s">
        <v>2</v>
      </c>
      <c r="C2" s="101" t="s">
        <v>4</v>
      </c>
      <c r="D2" s="101"/>
      <c r="E2" s="101"/>
      <c r="F2" s="101"/>
      <c r="G2" s="5"/>
    </row>
    <row r="3" spans="1:7" ht="55.2" x14ac:dyDescent="0.25">
      <c r="A3" s="108"/>
      <c r="B3" s="108"/>
      <c r="C3" s="7" t="s">
        <v>6</v>
      </c>
      <c r="D3" s="7" t="s">
        <v>7</v>
      </c>
      <c r="E3" s="102" t="s">
        <v>8</v>
      </c>
      <c r="F3" s="103"/>
      <c r="G3" s="8" t="s">
        <v>40</v>
      </c>
    </row>
    <row r="4" spans="1:7" x14ac:dyDescent="0.25">
      <c r="A4" s="108"/>
      <c r="B4" s="108"/>
      <c r="C4" s="9" t="s">
        <v>11</v>
      </c>
      <c r="D4" s="9" t="s">
        <v>11</v>
      </c>
      <c r="E4" s="9" t="s">
        <v>11</v>
      </c>
      <c r="F4" s="9" t="s">
        <v>12</v>
      </c>
      <c r="G4" s="5"/>
    </row>
    <row r="5" spans="1:7" ht="27.6" x14ac:dyDescent="0.25">
      <c r="A5" s="11" t="s">
        <v>41</v>
      </c>
      <c r="B5" s="12" t="s">
        <v>14</v>
      </c>
      <c r="C5" s="13">
        <v>100</v>
      </c>
      <c r="D5" s="13">
        <v>325</v>
      </c>
      <c r="E5" s="14">
        <f t="shared" ref="E5:E12" si="0">C5-D5</f>
        <v>-225</v>
      </c>
      <c r="F5" s="15">
        <f t="shared" ref="F5:F12" si="1">IFERROR(E5/D5,"0%")</f>
        <v>-0.69230769230769229</v>
      </c>
      <c r="G5" s="11"/>
    </row>
    <row r="6" spans="1:7" x14ac:dyDescent="0.25">
      <c r="A6" s="11" t="s">
        <v>42</v>
      </c>
      <c r="B6" s="12" t="s">
        <v>16</v>
      </c>
      <c r="C6" s="13">
        <v>1875.1613909090911</v>
      </c>
      <c r="D6" s="13">
        <v>1650.1610000000001</v>
      </c>
      <c r="E6" s="14">
        <f t="shared" si="0"/>
        <v>225.00039090909104</v>
      </c>
      <c r="F6" s="15">
        <f t="shared" si="1"/>
        <v>0.13635056876819354</v>
      </c>
      <c r="G6" s="11"/>
    </row>
    <row r="7" spans="1:7" x14ac:dyDescent="0.25">
      <c r="A7" s="109" t="s">
        <v>19</v>
      </c>
      <c r="B7" s="110"/>
      <c r="C7" s="18">
        <f>SUM(C5:C6)</f>
        <v>1975.1613909090911</v>
      </c>
      <c r="D7" s="18">
        <f>SUM(D5:D6)</f>
        <v>1975.1610000000001</v>
      </c>
      <c r="E7" s="41">
        <f t="shared" si="0"/>
        <v>3.9090909103833837E-4</v>
      </c>
      <c r="F7" s="42">
        <f t="shared" si="1"/>
        <v>1.979125200620802E-7</v>
      </c>
      <c r="G7" s="20"/>
    </row>
    <row r="8" spans="1:7" ht="27.6" x14ac:dyDescent="0.25">
      <c r="A8" s="11" t="s">
        <v>43</v>
      </c>
      <c r="B8" s="34" t="s">
        <v>23</v>
      </c>
      <c r="C8" s="13">
        <v>721.71760909090904</v>
      </c>
      <c r="D8" s="13">
        <v>1685.374</v>
      </c>
      <c r="E8" s="14">
        <f t="shared" si="0"/>
        <v>-963.65639090909099</v>
      </c>
      <c r="F8" s="15">
        <f t="shared" si="1"/>
        <v>-0.5717759920997304</v>
      </c>
      <c r="G8" s="11" t="s">
        <v>44</v>
      </c>
    </row>
    <row r="9" spans="1:7" ht="27.6" x14ac:dyDescent="0.25">
      <c r="A9" s="11" t="s">
        <v>45</v>
      </c>
      <c r="B9" s="12" t="s">
        <v>30</v>
      </c>
      <c r="C9" s="13">
        <v>5</v>
      </c>
      <c r="D9" s="13">
        <v>5</v>
      </c>
      <c r="E9" s="14">
        <f t="shared" si="0"/>
        <v>0</v>
      </c>
      <c r="F9" s="15">
        <f t="shared" si="1"/>
        <v>0</v>
      </c>
      <c r="G9" s="11" t="s">
        <v>145</v>
      </c>
    </row>
    <row r="10" spans="1:7" x14ac:dyDescent="0.25">
      <c r="A10" s="11" t="s">
        <v>46</v>
      </c>
      <c r="B10" s="12" t="s">
        <v>34</v>
      </c>
      <c r="C10" s="13">
        <v>5</v>
      </c>
      <c r="D10" s="13">
        <v>5</v>
      </c>
      <c r="E10" s="14">
        <f t="shared" si="0"/>
        <v>0</v>
      </c>
      <c r="F10" s="15">
        <f t="shared" si="1"/>
        <v>0</v>
      </c>
      <c r="G10" s="11" t="s">
        <v>145</v>
      </c>
    </row>
    <row r="11" spans="1:7" ht="27.6" x14ac:dyDescent="0.25">
      <c r="A11" s="11" t="s">
        <v>47</v>
      </c>
      <c r="B11" s="34" t="s">
        <v>38</v>
      </c>
      <c r="C11" s="13">
        <v>7310</v>
      </c>
      <c r="D11" s="13">
        <v>7764.3459999999995</v>
      </c>
      <c r="E11" s="14">
        <f t="shared" si="0"/>
        <v>-454.34599999999955</v>
      </c>
      <c r="F11" s="15">
        <f t="shared" si="1"/>
        <v>-5.8516969748643295E-2</v>
      </c>
      <c r="G11" s="11" t="s">
        <v>44</v>
      </c>
    </row>
    <row r="12" spans="1:7" x14ac:dyDescent="0.25">
      <c r="A12" s="106" t="s">
        <v>36</v>
      </c>
      <c r="B12" s="107"/>
      <c r="C12" s="21">
        <f>SUM(C7:C11)</f>
        <v>10016.879000000001</v>
      </c>
      <c r="D12" s="21">
        <f>SUM(D7:D11)</f>
        <v>11434.880999999999</v>
      </c>
      <c r="E12" s="22">
        <f t="shared" si="0"/>
        <v>-1418.0019999999986</v>
      </c>
      <c r="F12" s="23">
        <f t="shared" si="1"/>
        <v>-0.12400671244414338</v>
      </c>
      <c r="G12" s="24"/>
    </row>
    <row r="13" spans="1:7" s="37" customFormat="1" x14ac:dyDescent="0.25">
      <c r="A13" s="36"/>
      <c r="C13" s="38"/>
      <c r="D13" s="38"/>
      <c r="G13" s="39"/>
    </row>
  </sheetData>
  <mergeCells count="6">
    <mergeCell ref="C2:F2"/>
    <mergeCell ref="E3:F3"/>
    <mergeCell ref="A7:B7"/>
    <mergeCell ref="A12:B12"/>
    <mergeCell ref="A2:A4"/>
    <mergeCell ref="B2:B4"/>
  </mergeCells>
  <conditionalFormatting sqref="F4:F1048576 F1:F2">
    <cfRule type="cellIs" dxfId="2" priority="5" operator="lessThan">
      <formula>0</formula>
    </cfRule>
  </conditionalFormatting>
  <conditionalFormatting sqref="F3">
    <cfRule type="cellIs" dxfId="1" priority="4" operator="lessThan">
      <formula>0</formula>
    </cfRule>
  </conditionalFormatting>
  <conditionalFormatting sqref="F3">
    <cfRule type="cellIs" dxfId="0" priority="3" operator="lessThan">
      <formula>0</formula>
    </cfRule>
  </conditionalFormatting>
  <pageMargins left="0.7" right="0.7" top="0.75" bottom="0.75" header="0.3" footer="0.3"/>
  <pageSetup paperSize="8" scale="6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C1F9E-ABC9-464C-AC57-13E329081697}">
  <sheetPr>
    <tabColor theme="5" tint="0.39997558519241921"/>
    <pageSetUpPr fitToPage="1"/>
  </sheetPr>
  <dimension ref="A1:H103"/>
  <sheetViews>
    <sheetView zoomScale="90" zoomScaleNormal="9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1" sqref="C1"/>
    </sheetView>
  </sheetViews>
  <sheetFormatPr defaultColWidth="9.109375" defaultRowHeight="13.8" x14ac:dyDescent="0.25"/>
  <cols>
    <col min="1" max="1" width="61.44140625" style="45" customWidth="1"/>
    <col min="2" max="2" width="13.5546875" style="100" customWidth="1"/>
    <col min="3" max="6" width="12.6640625" style="44" customWidth="1"/>
    <col min="7" max="16384" width="9.109375" style="45"/>
  </cols>
  <sheetData>
    <row r="1" spans="1:6" ht="27.6" x14ac:dyDescent="0.25">
      <c r="A1" s="111" t="s">
        <v>48</v>
      </c>
      <c r="B1" s="111"/>
      <c r="C1" s="46" t="s">
        <v>49</v>
      </c>
      <c r="D1" s="46" t="s">
        <v>3</v>
      </c>
      <c r="E1" s="46" t="s">
        <v>50</v>
      </c>
      <c r="F1" s="46" t="s">
        <v>51</v>
      </c>
    </row>
    <row r="2" spans="1:6" x14ac:dyDescent="0.25">
      <c r="A2" s="111"/>
      <c r="B2" s="111"/>
      <c r="C2" s="47" t="s">
        <v>11</v>
      </c>
      <c r="D2" s="47" t="s">
        <v>11</v>
      </c>
      <c r="E2" s="47" t="s">
        <v>11</v>
      </c>
      <c r="F2" s="47" t="s">
        <v>11</v>
      </c>
    </row>
    <row r="3" spans="1:6" x14ac:dyDescent="0.25">
      <c r="A3" s="48" t="s">
        <v>52</v>
      </c>
      <c r="B3" s="49"/>
      <c r="C3" s="50">
        <f>2354+413</f>
        <v>2767</v>
      </c>
      <c r="D3" s="50">
        <f>125887+1118</f>
        <v>127005</v>
      </c>
      <c r="E3" s="50">
        <f>C3+D3</f>
        <v>129772</v>
      </c>
      <c r="F3" s="50">
        <v>4810</v>
      </c>
    </row>
    <row r="4" spans="1:6" x14ac:dyDescent="0.25">
      <c r="A4" s="51"/>
      <c r="B4" s="52"/>
      <c r="C4" s="53"/>
      <c r="D4" s="53"/>
      <c r="E4" s="53"/>
      <c r="F4" s="54"/>
    </row>
    <row r="5" spans="1:6" s="60" customFormat="1" x14ac:dyDescent="0.3">
      <c r="A5" s="55" t="s">
        <v>53</v>
      </c>
      <c r="B5" s="56"/>
      <c r="C5" s="57"/>
      <c r="D5" s="58"/>
      <c r="E5" s="58"/>
      <c r="F5" s="59"/>
    </row>
    <row r="6" spans="1:6" ht="14.4" x14ac:dyDescent="0.3">
      <c r="A6" s="61" t="s">
        <v>54</v>
      </c>
      <c r="B6" s="62"/>
      <c r="C6" s="50"/>
      <c r="D6" s="50"/>
      <c r="E6" s="50"/>
      <c r="F6" s="50"/>
    </row>
    <row r="7" spans="1:6" x14ac:dyDescent="0.25">
      <c r="A7" s="63" t="s">
        <v>55</v>
      </c>
      <c r="B7" s="64"/>
      <c r="C7" s="65"/>
      <c r="D7" s="65"/>
      <c r="E7" s="65"/>
      <c r="F7" s="65">
        <v>859</v>
      </c>
    </row>
    <row r="8" spans="1:6" x14ac:dyDescent="0.25">
      <c r="A8" s="51"/>
      <c r="B8" s="52"/>
      <c r="C8" s="53"/>
      <c r="D8" s="53"/>
      <c r="E8" s="53"/>
      <c r="F8" s="54"/>
    </row>
    <row r="9" spans="1:6" ht="14.4" x14ac:dyDescent="0.3">
      <c r="A9" s="61" t="s">
        <v>56</v>
      </c>
      <c r="B9" s="62"/>
      <c r="C9" s="50"/>
      <c r="D9" s="50"/>
      <c r="E9" s="50"/>
      <c r="F9" s="50"/>
    </row>
    <row r="10" spans="1:6" x14ac:dyDescent="0.25">
      <c r="A10" s="66" t="s">
        <v>57</v>
      </c>
      <c r="B10" s="67"/>
      <c r="C10" s="68"/>
      <c r="D10" s="68">
        <v>8107</v>
      </c>
      <c r="E10" s="68">
        <f>D10</f>
        <v>8107</v>
      </c>
      <c r="F10" s="68"/>
    </row>
    <row r="11" spans="1:6" x14ac:dyDescent="0.25">
      <c r="A11" s="63" t="s">
        <v>58</v>
      </c>
      <c r="B11" s="64"/>
      <c r="C11" s="65"/>
      <c r="D11" s="65">
        <v>1250</v>
      </c>
      <c r="E11" s="65">
        <f t="shared" ref="E11:E12" si="0">D11</f>
        <v>1250</v>
      </c>
      <c r="F11" s="65"/>
    </row>
    <row r="12" spans="1:6" x14ac:dyDescent="0.25">
      <c r="A12" s="63" t="s">
        <v>59</v>
      </c>
      <c r="B12" s="64"/>
      <c r="C12" s="65"/>
      <c r="D12" s="65">
        <v>-540</v>
      </c>
      <c r="E12" s="65">
        <f t="shared" si="0"/>
        <v>-540</v>
      </c>
      <c r="F12" s="65"/>
    </row>
    <row r="13" spans="1:6" x14ac:dyDescent="0.25">
      <c r="A13" s="51"/>
      <c r="B13" s="52"/>
      <c r="C13" s="53"/>
      <c r="D13" s="53"/>
      <c r="E13" s="53"/>
      <c r="F13" s="54"/>
    </row>
    <row r="14" spans="1:6" ht="14.4" x14ac:dyDescent="0.3">
      <c r="A14" s="61" t="s">
        <v>60</v>
      </c>
      <c r="B14" s="69"/>
      <c r="C14" s="70"/>
      <c r="D14" s="70"/>
      <c r="E14" s="70"/>
      <c r="F14" s="71"/>
    </row>
    <row r="15" spans="1:6" x14ac:dyDescent="0.25">
      <c r="A15" s="66" t="s">
        <v>61</v>
      </c>
      <c r="B15" s="67"/>
      <c r="C15" s="68"/>
      <c r="D15" s="68">
        <v>638.5</v>
      </c>
      <c r="E15" s="68">
        <f t="shared" ref="E15:E26" si="1">D15</f>
        <v>638.5</v>
      </c>
      <c r="F15" s="68"/>
    </row>
    <row r="16" spans="1:6" x14ac:dyDescent="0.25">
      <c r="A16" s="63" t="s">
        <v>62</v>
      </c>
      <c r="B16" s="64"/>
      <c r="C16" s="65"/>
      <c r="D16" s="65">
        <v>335.6</v>
      </c>
      <c r="E16" s="65">
        <f t="shared" si="1"/>
        <v>335.6</v>
      </c>
      <c r="F16" s="65"/>
    </row>
    <row r="17" spans="1:6" x14ac:dyDescent="0.25">
      <c r="A17" s="63" t="s">
        <v>63</v>
      </c>
      <c r="B17" s="64"/>
      <c r="C17" s="65"/>
      <c r="D17" s="65">
        <v>78.2</v>
      </c>
      <c r="E17" s="65">
        <f t="shared" si="1"/>
        <v>78.2</v>
      </c>
      <c r="F17" s="65"/>
    </row>
    <row r="18" spans="1:6" x14ac:dyDescent="0.25">
      <c r="A18" s="63" t="s">
        <v>64</v>
      </c>
      <c r="B18" s="64"/>
      <c r="C18" s="65"/>
      <c r="D18" s="65">
        <v>-10.777658142664862</v>
      </c>
      <c r="E18" s="65">
        <f t="shared" si="1"/>
        <v>-10.777658142664862</v>
      </c>
      <c r="F18" s="65"/>
    </row>
    <row r="19" spans="1:6" x14ac:dyDescent="0.25">
      <c r="A19" s="63" t="s">
        <v>65</v>
      </c>
      <c r="B19" s="64"/>
      <c r="C19" s="65"/>
      <c r="D19" s="65">
        <v>20.2</v>
      </c>
      <c r="E19" s="65">
        <f t="shared" si="1"/>
        <v>20.2</v>
      </c>
      <c r="F19" s="65"/>
    </row>
    <row r="20" spans="1:6" x14ac:dyDescent="0.25">
      <c r="A20" s="63" t="s">
        <v>66</v>
      </c>
      <c r="B20" s="64"/>
      <c r="C20" s="65"/>
      <c r="D20" s="65"/>
      <c r="E20" s="65">
        <f t="shared" si="1"/>
        <v>0</v>
      </c>
      <c r="F20" s="65">
        <v>683</v>
      </c>
    </row>
    <row r="21" spans="1:6" x14ac:dyDescent="0.25">
      <c r="A21" s="63" t="s">
        <v>63</v>
      </c>
      <c r="B21" s="64"/>
      <c r="C21" s="65"/>
      <c r="D21" s="65"/>
      <c r="E21" s="65">
        <f>D21</f>
        <v>0</v>
      </c>
      <c r="F21" s="65">
        <v>216.2</v>
      </c>
    </row>
    <row r="22" spans="1:6" x14ac:dyDescent="0.25">
      <c r="A22" s="63" t="s">
        <v>67</v>
      </c>
      <c r="B22" s="64"/>
      <c r="C22" s="65"/>
      <c r="D22" s="65"/>
      <c r="E22" s="65">
        <f t="shared" si="1"/>
        <v>0</v>
      </c>
      <c r="F22" s="65">
        <v>104</v>
      </c>
    </row>
    <row r="23" spans="1:6" x14ac:dyDescent="0.25">
      <c r="A23" s="63" t="s">
        <v>68</v>
      </c>
      <c r="B23" s="64"/>
      <c r="C23" s="65"/>
      <c r="D23" s="65"/>
      <c r="E23" s="65">
        <f t="shared" si="1"/>
        <v>0</v>
      </c>
      <c r="F23" s="65">
        <v>100</v>
      </c>
    </row>
    <row r="24" spans="1:6" x14ac:dyDescent="0.25">
      <c r="A24" s="63" t="s">
        <v>69</v>
      </c>
      <c r="B24" s="64"/>
      <c r="C24" s="65"/>
      <c r="D24" s="65"/>
      <c r="E24" s="65">
        <f t="shared" si="1"/>
        <v>0</v>
      </c>
      <c r="F24" s="65">
        <v>12</v>
      </c>
    </row>
    <row r="25" spans="1:6" x14ac:dyDescent="0.25">
      <c r="A25" s="63" t="s">
        <v>70</v>
      </c>
      <c r="B25" s="64"/>
      <c r="C25" s="65"/>
      <c r="D25" s="65"/>
      <c r="E25" s="65">
        <f t="shared" si="1"/>
        <v>0</v>
      </c>
      <c r="F25" s="65">
        <v>30</v>
      </c>
    </row>
    <row r="26" spans="1:6" x14ac:dyDescent="0.25">
      <c r="A26" s="63" t="s">
        <v>71</v>
      </c>
      <c r="B26" s="64"/>
      <c r="C26" s="65"/>
      <c r="D26" s="65"/>
      <c r="E26" s="65">
        <f t="shared" si="1"/>
        <v>0</v>
      </c>
      <c r="F26" s="65">
        <v>10</v>
      </c>
    </row>
    <row r="27" spans="1:6" x14ac:dyDescent="0.25">
      <c r="A27" s="51"/>
      <c r="B27" s="52"/>
      <c r="C27" s="53"/>
      <c r="D27" s="53"/>
      <c r="E27" s="53"/>
      <c r="F27" s="54"/>
    </row>
    <row r="28" spans="1:6" x14ac:dyDescent="0.25">
      <c r="A28" s="72" t="s">
        <v>72</v>
      </c>
      <c r="B28" s="73"/>
      <c r="C28" s="74"/>
      <c r="D28" s="74"/>
      <c r="E28" s="74"/>
      <c r="F28" s="75"/>
    </row>
    <row r="29" spans="1:6" x14ac:dyDescent="0.25">
      <c r="A29" s="76" t="s">
        <v>73</v>
      </c>
      <c r="B29" s="49"/>
      <c r="C29" s="50">
        <v>99.699999999999818</v>
      </c>
      <c r="D29" s="50">
        <v>2810.2820000000065</v>
      </c>
      <c r="E29" s="50">
        <f>SUM(C29:D29)</f>
        <v>2909.9820000000063</v>
      </c>
      <c r="F29" s="50">
        <v>283</v>
      </c>
    </row>
    <row r="30" spans="1:6" x14ac:dyDescent="0.25">
      <c r="A30" s="51"/>
      <c r="B30" s="52"/>
      <c r="C30" s="53"/>
      <c r="D30" s="53"/>
      <c r="E30" s="53"/>
      <c r="F30" s="54"/>
    </row>
    <row r="31" spans="1:6" s="60" customFormat="1" hidden="1" x14ac:dyDescent="0.3">
      <c r="A31" s="55" t="s">
        <v>74</v>
      </c>
      <c r="B31" s="56"/>
      <c r="C31" s="57"/>
      <c r="D31" s="58"/>
      <c r="E31" s="58"/>
      <c r="F31" s="59"/>
    </row>
    <row r="32" spans="1:6" hidden="1" x14ac:dyDescent="0.25">
      <c r="A32" s="77" t="s">
        <v>75</v>
      </c>
      <c r="B32" s="78"/>
      <c r="C32" s="79"/>
      <c r="D32" s="79"/>
      <c r="E32" s="79">
        <f>D32</f>
        <v>0</v>
      </c>
      <c r="F32" s="79"/>
    </row>
    <row r="33" spans="1:6" hidden="1" x14ac:dyDescent="0.25">
      <c r="A33" s="77" t="s">
        <v>76</v>
      </c>
      <c r="B33" s="78"/>
      <c r="C33" s="79"/>
      <c r="D33" s="79"/>
      <c r="E33" s="79">
        <f>D33</f>
        <v>0</v>
      </c>
      <c r="F33" s="79"/>
    </row>
    <row r="34" spans="1:6" hidden="1" x14ac:dyDescent="0.25">
      <c r="A34" s="77" t="s">
        <v>77</v>
      </c>
      <c r="B34" s="78"/>
      <c r="C34" s="79"/>
      <c r="D34" s="79"/>
      <c r="E34" s="79">
        <f>D34+C34</f>
        <v>0</v>
      </c>
      <c r="F34" s="79"/>
    </row>
    <row r="35" spans="1:6" hidden="1" x14ac:dyDescent="0.25">
      <c r="A35" s="77" t="s">
        <v>78</v>
      </c>
      <c r="B35" s="78"/>
      <c r="C35" s="79"/>
      <c r="D35" s="79"/>
      <c r="E35" s="79">
        <f t="shared" ref="E35" si="2">D35</f>
        <v>0</v>
      </c>
      <c r="F35" s="79"/>
    </row>
    <row r="36" spans="1:6" hidden="1" x14ac:dyDescent="0.25">
      <c r="A36" s="77"/>
      <c r="B36" s="78"/>
      <c r="C36" s="79"/>
      <c r="D36" s="79"/>
      <c r="E36" s="79">
        <f>D36</f>
        <v>0</v>
      </c>
      <c r="F36" s="79"/>
    </row>
    <row r="37" spans="1:6" hidden="1" x14ac:dyDescent="0.25">
      <c r="A37" s="77"/>
      <c r="B37" s="78"/>
      <c r="C37" s="79"/>
      <c r="D37" s="79"/>
      <c r="E37" s="79">
        <f>D37</f>
        <v>0</v>
      </c>
      <c r="F37" s="79"/>
    </row>
    <row r="38" spans="1:6" hidden="1" x14ac:dyDescent="0.25">
      <c r="A38" s="80"/>
      <c r="B38" s="81"/>
      <c r="C38" s="82"/>
      <c r="D38" s="82"/>
      <c r="E38" s="82">
        <f>D38</f>
        <v>0</v>
      </c>
      <c r="F38" s="82"/>
    </row>
    <row r="39" spans="1:6" hidden="1" x14ac:dyDescent="0.25">
      <c r="A39" s="51"/>
      <c r="B39" s="52"/>
      <c r="C39" s="53"/>
      <c r="D39" s="53"/>
      <c r="E39" s="53"/>
      <c r="F39" s="54"/>
    </row>
    <row r="40" spans="1:6" s="60" customFormat="1" ht="27.6" x14ac:dyDescent="0.3">
      <c r="A40" s="55" t="s">
        <v>79</v>
      </c>
      <c r="B40" s="56" t="s">
        <v>80</v>
      </c>
      <c r="C40" s="57"/>
      <c r="D40" s="58"/>
      <c r="E40" s="58"/>
      <c r="F40" s="59"/>
    </row>
    <row r="41" spans="1:6" ht="14.4" x14ac:dyDescent="0.3">
      <c r="A41" s="83" t="s">
        <v>6</v>
      </c>
      <c r="B41" s="84"/>
      <c r="C41" s="53"/>
      <c r="D41" s="53"/>
      <c r="E41" s="53"/>
      <c r="F41" s="54"/>
    </row>
    <row r="42" spans="1:6" x14ac:dyDescent="0.25">
      <c r="A42" s="63" t="s">
        <v>81</v>
      </c>
      <c r="B42" s="64" t="s">
        <v>82</v>
      </c>
      <c r="C42" s="65"/>
      <c r="D42" s="65">
        <v>325.91699999999997</v>
      </c>
      <c r="E42" s="65">
        <f t="shared" ref="E42:E60" si="3">SUM(C42:D42)</f>
        <v>325.91699999999997</v>
      </c>
      <c r="F42" s="65"/>
    </row>
    <row r="43" spans="1:6" x14ac:dyDescent="0.25">
      <c r="A43" s="63" t="s">
        <v>83</v>
      </c>
      <c r="B43" s="64" t="s">
        <v>84</v>
      </c>
      <c r="C43" s="65"/>
      <c r="D43" s="65">
        <v>244.1</v>
      </c>
      <c r="E43" s="65">
        <f>SUM(C43:D43)</f>
        <v>244.1</v>
      </c>
      <c r="F43" s="65">
        <v>10</v>
      </c>
    </row>
    <row r="44" spans="1:6" x14ac:dyDescent="0.25">
      <c r="A44" s="63" t="s">
        <v>85</v>
      </c>
      <c r="B44" s="64" t="s">
        <v>86</v>
      </c>
      <c r="C44" s="65"/>
      <c r="D44" s="65">
        <v>12</v>
      </c>
      <c r="E44" s="65">
        <f t="shared" si="3"/>
        <v>12</v>
      </c>
      <c r="F44" s="65"/>
    </row>
    <row r="45" spans="1:6" x14ac:dyDescent="0.25">
      <c r="A45" s="63" t="s">
        <v>87</v>
      </c>
      <c r="B45" s="64" t="s">
        <v>88</v>
      </c>
      <c r="C45" s="65"/>
      <c r="D45" s="65">
        <v>9.52</v>
      </c>
      <c r="E45" s="65">
        <f>SUM(C45:D45)</f>
        <v>9.52</v>
      </c>
      <c r="F45" s="65"/>
    </row>
    <row r="46" spans="1:6" x14ac:dyDescent="0.25">
      <c r="A46" s="63" t="s">
        <v>89</v>
      </c>
      <c r="B46" s="64" t="s">
        <v>82</v>
      </c>
      <c r="C46" s="65"/>
      <c r="D46" s="65">
        <v>8</v>
      </c>
      <c r="E46" s="65">
        <f>SUM(C46:D46)</f>
        <v>8</v>
      </c>
      <c r="F46" s="65"/>
    </row>
    <row r="47" spans="1:6" x14ac:dyDescent="0.25">
      <c r="A47" s="63" t="s">
        <v>90</v>
      </c>
      <c r="B47" s="64" t="s">
        <v>91</v>
      </c>
      <c r="C47" s="65"/>
      <c r="D47" s="65">
        <v>2.7</v>
      </c>
      <c r="E47" s="65">
        <f>SUM(C47:D47)</f>
        <v>2.7</v>
      </c>
      <c r="F47" s="65"/>
    </row>
    <row r="48" spans="1:6" x14ac:dyDescent="0.25">
      <c r="A48" s="63" t="s">
        <v>92</v>
      </c>
      <c r="B48" s="64" t="s">
        <v>84</v>
      </c>
      <c r="C48" s="65"/>
      <c r="D48" s="65">
        <v>1.167</v>
      </c>
      <c r="E48" s="65">
        <f t="shared" si="3"/>
        <v>1.167</v>
      </c>
      <c r="F48" s="65"/>
    </row>
    <row r="49" spans="1:6" x14ac:dyDescent="0.25">
      <c r="A49" s="63" t="s">
        <v>93</v>
      </c>
      <c r="B49" s="64" t="s">
        <v>88</v>
      </c>
      <c r="C49" s="65"/>
      <c r="D49" s="65">
        <v>1.075</v>
      </c>
      <c r="E49" s="65">
        <f t="shared" si="3"/>
        <v>1.075</v>
      </c>
      <c r="F49" s="65"/>
    </row>
    <row r="50" spans="1:6" x14ac:dyDescent="0.25">
      <c r="A50" s="63" t="s">
        <v>94</v>
      </c>
      <c r="B50" s="64" t="s">
        <v>84</v>
      </c>
      <c r="C50" s="65"/>
      <c r="D50" s="65">
        <v>0.26200000000000001</v>
      </c>
      <c r="E50" s="65">
        <f t="shared" si="3"/>
        <v>0.26200000000000001</v>
      </c>
      <c r="F50" s="65"/>
    </row>
    <row r="51" spans="1:6" x14ac:dyDescent="0.25">
      <c r="A51" s="63" t="s">
        <v>95</v>
      </c>
      <c r="B51" s="64" t="s">
        <v>96</v>
      </c>
      <c r="C51" s="65">
        <v>0.25800000000000001</v>
      </c>
      <c r="D51" s="65"/>
      <c r="E51" s="65">
        <f t="shared" si="3"/>
        <v>0.25800000000000001</v>
      </c>
      <c r="F51" s="65"/>
    </row>
    <row r="52" spans="1:6" x14ac:dyDescent="0.25">
      <c r="A52" s="63" t="s">
        <v>97</v>
      </c>
      <c r="B52" s="64" t="s">
        <v>98</v>
      </c>
      <c r="C52" s="65"/>
      <c r="D52" s="65">
        <v>-17.8</v>
      </c>
      <c r="E52" s="65">
        <f t="shared" si="3"/>
        <v>-17.8</v>
      </c>
      <c r="F52" s="65"/>
    </row>
    <row r="53" spans="1:6" x14ac:dyDescent="0.25">
      <c r="A53" s="63" t="s">
        <v>99</v>
      </c>
      <c r="B53" s="64" t="s">
        <v>91</v>
      </c>
      <c r="C53" s="65"/>
      <c r="D53" s="65">
        <v>-8.3000000000000007</v>
      </c>
      <c r="E53" s="65">
        <f t="shared" si="3"/>
        <v>-8.3000000000000007</v>
      </c>
      <c r="F53" s="65"/>
    </row>
    <row r="54" spans="1:6" x14ac:dyDescent="0.25">
      <c r="A54" s="63" t="s">
        <v>100</v>
      </c>
      <c r="B54" s="64" t="s">
        <v>91</v>
      </c>
      <c r="C54" s="65"/>
      <c r="D54" s="65">
        <v>-0.65200000000000002</v>
      </c>
      <c r="E54" s="65">
        <f t="shared" si="3"/>
        <v>-0.65200000000000002</v>
      </c>
      <c r="F54" s="65"/>
    </row>
    <row r="55" spans="1:6" x14ac:dyDescent="0.25">
      <c r="A55" s="63" t="s">
        <v>101</v>
      </c>
      <c r="B55" s="64" t="s">
        <v>102</v>
      </c>
      <c r="C55" s="65"/>
      <c r="D55" s="65">
        <v>-7.0000000000000007E-2</v>
      </c>
      <c r="E55" s="65">
        <f t="shared" si="3"/>
        <v>-7.0000000000000007E-2</v>
      </c>
      <c r="F55" s="65"/>
    </row>
    <row r="56" spans="1:6" x14ac:dyDescent="0.25">
      <c r="A56" s="63" t="s">
        <v>103</v>
      </c>
      <c r="B56" s="64" t="s">
        <v>91</v>
      </c>
      <c r="C56" s="65"/>
      <c r="D56" s="65">
        <v>-0.05</v>
      </c>
      <c r="E56" s="65">
        <f>SUM(C56:D56)</f>
        <v>-0.05</v>
      </c>
      <c r="F56" s="65"/>
    </row>
    <row r="57" spans="1:6" x14ac:dyDescent="0.25">
      <c r="A57" s="63" t="s">
        <v>104</v>
      </c>
      <c r="B57" s="64" t="s">
        <v>91</v>
      </c>
      <c r="C57" s="65">
        <v>-0.20699999999999999</v>
      </c>
      <c r="D57" s="65"/>
      <c r="E57" s="65">
        <f>SUM(C57:D57)</f>
        <v>-0.20699999999999999</v>
      </c>
      <c r="F57" s="65"/>
    </row>
    <row r="58" spans="1:6" x14ac:dyDescent="0.25">
      <c r="A58" s="63" t="s">
        <v>105</v>
      </c>
      <c r="B58" s="64" t="s">
        <v>102</v>
      </c>
      <c r="C58" s="65">
        <v>-6.7000000000000004E-2</v>
      </c>
      <c r="D58" s="65"/>
      <c r="E58" s="65">
        <f t="shared" si="3"/>
        <v>-6.7000000000000004E-2</v>
      </c>
      <c r="F58" s="65"/>
    </row>
    <row r="59" spans="1:6" x14ac:dyDescent="0.25">
      <c r="A59" s="63" t="s">
        <v>106</v>
      </c>
      <c r="B59" s="64" t="s">
        <v>107</v>
      </c>
      <c r="C59" s="65"/>
      <c r="D59" s="65"/>
      <c r="E59" s="65">
        <f t="shared" ref="E59" si="4">SUM(C59:D59)</f>
        <v>0</v>
      </c>
      <c r="F59" s="65">
        <v>0.9</v>
      </c>
    </row>
    <row r="60" spans="1:6" x14ac:dyDescent="0.25">
      <c r="A60" s="80" t="s">
        <v>108</v>
      </c>
      <c r="B60" s="81" t="s">
        <v>107</v>
      </c>
      <c r="C60" s="82"/>
      <c r="D60" s="82"/>
      <c r="E60" s="82">
        <f t="shared" si="3"/>
        <v>0</v>
      </c>
      <c r="F60" s="82">
        <v>5</v>
      </c>
    </row>
    <row r="61" spans="1:6" x14ac:dyDescent="0.25">
      <c r="A61" s="51"/>
      <c r="B61" s="52"/>
      <c r="C61" s="53"/>
      <c r="D61" s="53"/>
      <c r="E61" s="53"/>
      <c r="F61" s="54"/>
    </row>
    <row r="62" spans="1:6" s="60" customFormat="1" ht="14.4" hidden="1" x14ac:dyDescent="0.3">
      <c r="A62" s="83" t="s">
        <v>109</v>
      </c>
      <c r="B62" s="49"/>
      <c r="C62" s="85"/>
      <c r="D62" s="85"/>
      <c r="E62" s="85"/>
      <c r="F62" s="85"/>
    </row>
    <row r="63" spans="1:6" s="60" customFormat="1" ht="27.6" hidden="1" x14ac:dyDescent="0.3">
      <c r="A63" s="86" t="s">
        <v>110</v>
      </c>
      <c r="B63" s="87" t="s">
        <v>91</v>
      </c>
      <c r="C63" s="88"/>
      <c r="D63" s="88"/>
      <c r="E63" s="88">
        <f>D63+C63</f>
        <v>0</v>
      </c>
      <c r="F63" s="88"/>
    </row>
    <row r="64" spans="1:6" s="60" customFormat="1" hidden="1" x14ac:dyDescent="0.3">
      <c r="A64" s="89" t="s">
        <v>105</v>
      </c>
      <c r="B64" s="49" t="s">
        <v>111</v>
      </c>
      <c r="C64" s="85"/>
      <c r="D64" s="85"/>
      <c r="E64" s="88">
        <f t="shared" ref="E64:E65" si="5">D64+C64</f>
        <v>0</v>
      </c>
      <c r="F64" s="85"/>
    </row>
    <row r="65" spans="1:6" s="60" customFormat="1" hidden="1" x14ac:dyDescent="0.3">
      <c r="A65" s="90" t="s">
        <v>112</v>
      </c>
      <c r="B65" s="49" t="s">
        <v>91</v>
      </c>
      <c r="C65" s="85"/>
      <c r="D65" s="85"/>
      <c r="E65" s="88">
        <f t="shared" si="5"/>
        <v>0</v>
      </c>
      <c r="F65" s="85"/>
    </row>
    <row r="66" spans="1:6" s="60" customFormat="1" hidden="1" x14ac:dyDescent="0.3">
      <c r="A66" s="91" t="s">
        <v>113</v>
      </c>
      <c r="B66" s="92" t="s">
        <v>98</v>
      </c>
      <c r="C66" s="85"/>
      <c r="D66" s="85"/>
      <c r="E66" s="85">
        <f>D66</f>
        <v>0</v>
      </c>
      <c r="F66" s="85"/>
    </row>
    <row r="67" spans="1:6" s="60" customFormat="1" hidden="1" x14ac:dyDescent="0.3">
      <c r="A67" s="89" t="s">
        <v>114</v>
      </c>
      <c r="B67" s="49" t="s">
        <v>115</v>
      </c>
      <c r="C67" s="85"/>
      <c r="D67" s="85"/>
      <c r="E67" s="85">
        <f t="shared" ref="E67:E87" si="6">D67</f>
        <v>0</v>
      </c>
      <c r="F67" s="85"/>
    </row>
    <row r="68" spans="1:6" s="60" customFormat="1" hidden="1" x14ac:dyDescent="0.3">
      <c r="A68" s="112" t="s">
        <v>116</v>
      </c>
      <c r="B68" s="49" t="s">
        <v>117</v>
      </c>
      <c r="C68" s="85"/>
      <c r="D68" s="85"/>
      <c r="E68" s="85">
        <f>D68</f>
        <v>0</v>
      </c>
      <c r="F68" s="85"/>
    </row>
    <row r="69" spans="1:6" s="60" customFormat="1" hidden="1" x14ac:dyDescent="0.3">
      <c r="A69" s="113"/>
      <c r="B69" s="49" t="s">
        <v>118</v>
      </c>
      <c r="C69" s="85"/>
      <c r="D69" s="85"/>
      <c r="E69" s="85">
        <f>D69</f>
        <v>0</v>
      </c>
      <c r="F69" s="85"/>
    </row>
    <row r="70" spans="1:6" s="60" customFormat="1" hidden="1" x14ac:dyDescent="0.3">
      <c r="A70" s="114"/>
      <c r="B70" s="49" t="s">
        <v>119</v>
      </c>
      <c r="C70" s="85"/>
      <c r="D70" s="85"/>
      <c r="E70" s="85">
        <f>D70</f>
        <v>0</v>
      </c>
      <c r="F70" s="85"/>
    </row>
    <row r="71" spans="1:6" s="60" customFormat="1" hidden="1" x14ac:dyDescent="0.3">
      <c r="A71" s="89" t="s">
        <v>100</v>
      </c>
      <c r="B71" s="49" t="s">
        <v>91</v>
      </c>
      <c r="C71" s="85"/>
      <c r="D71" s="85"/>
      <c r="E71" s="85">
        <f>D71</f>
        <v>0</v>
      </c>
      <c r="F71" s="85"/>
    </row>
    <row r="72" spans="1:6" s="60" customFormat="1" ht="27.6" hidden="1" x14ac:dyDescent="0.3">
      <c r="A72" s="89" t="s">
        <v>120</v>
      </c>
      <c r="B72" s="49" t="s">
        <v>91</v>
      </c>
      <c r="C72" s="85"/>
      <c r="D72" s="85"/>
      <c r="E72" s="85">
        <f>D72</f>
        <v>0</v>
      </c>
      <c r="F72" s="85"/>
    </row>
    <row r="73" spans="1:6" s="60" customFormat="1" hidden="1" x14ac:dyDescent="0.3">
      <c r="A73" s="89" t="s">
        <v>81</v>
      </c>
      <c r="B73" s="49" t="s">
        <v>82</v>
      </c>
      <c r="C73" s="85"/>
      <c r="D73" s="85"/>
      <c r="E73" s="85">
        <f t="shared" si="6"/>
        <v>0</v>
      </c>
      <c r="F73" s="85"/>
    </row>
    <row r="74" spans="1:6" s="60" customFormat="1" hidden="1" x14ac:dyDescent="0.3">
      <c r="A74" s="89" t="s">
        <v>121</v>
      </c>
      <c r="B74" s="49" t="s">
        <v>88</v>
      </c>
      <c r="C74" s="85"/>
      <c r="D74" s="85"/>
      <c r="E74" s="85">
        <f t="shared" si="6"/>
        <v>0</v>
      </c>
      <c r="F74" s="85"/>
    </row>
    <row r="75" spans="1:6" s="60" customFormat="1" hidden="1" x14ac:dyDescent="0.3">
      <c r="A75" s="89" t="s">
        <v>122</v>
      </c>
      <c r="B75" s="49" t="s">
        <v>88</v>
      </c>
      <c r="C75" s="85"/>
      <c r="D75" s="85"/>
      <c r="E75" s="85">
        <f t="shared" si="6"/>
        <v>0</v>
      </c>
      <c r="F75" s="85"/>
    </row>
    <row r="76" spans="1:6" s="60" customFormat="1" hidden="1" x14ac:dyDescent="0.3">
      <c r="A76" s="89" t="s">
        <v>123</v>
      </c>
      <c r="B76" s="49" t="s">
        <v>98</v>
      </c>
      <c r="C76" s="85"/>
      <c r="D76" s="85"/>
      <c r="E76" s="85">
        <f>D76</f>
        <v>0</v>
      </c>
      <c r="F76" s="85"/>
    </row>
    <row r="77" spans="1:6" s="60" customFormat="1" hidden="1" x14ac:dyDescent="0.3">
      <c r="A77" s="89" t="s">
        <v>124</v>
      </c>
      <c r="B77" s="49" t="s">
        <v>88</v>
      </c>
      <c r="C77" s="85"/>
      <c r="D77" s="85"/>
      <c r="E77" s="85">
        <f t="shared" si="6"/>
        <v>0</v>
      </c>
      <c r="F77" s="85"/>
    </row>
    <row r="78" spans="1:6" s="60" customFormat="1" hidden="1" x14ac:dyDescent="0.3">
      <c r="A78" s="89" t="s">
        <v>125</v>
      </c>
      <c r="B78" s="49" t="s">
        <v>126</v>
      </c>
      <c r="C78" s="85"/>
      <c r="D78" s="85"/>
      <c r="E78" s="85">
        <f t="shared" si="6"/>
        <v>0</v>
      </c>
      <c r="F78" s="85"/>
    </row>
    <row r="79" spans="1:6" s="60" customFormat="1" ht="27.6" hidden="1" x14ac:dyDescent="0.3">
      <c r="A79" s="89" t="s">
        <v>127</v>
      </c>
      <c r="B79" s="49" t="s">
        <v>126</v>
      </c>
      <c r="C79" s="85"/>
      <c r="D79" s="85"/>
      <c r="E79" s="85">
        <f t="shared" si="6"/>
        <v>0</v>
      </c>
      <c r="F79" s="85"/>
    </row>
    <row r="80" spans="1:6" s="60" customFormat="1" hidden="1" x14ac:dyDescent="0.3">
      <c r="A80" s="89" t="s">
        <v>128</v>
      </c>
      <c r="B80" s="49" t="s">
        <v>126</v>
      </c>
      <c r="C80" s="85"/>
      <c r="D80" s="85"/>
      <c r="E80" s="85">
        <f t="shared" si="6"/>
        <v>0</v>
      </c>
      <c r="F80" s="85"/>
    </row>
    <row r="81" spans="1:8" s="60" customFormat="1" hidden="1" x14ac:dyDescent="0.3">
      <c r="A81" s="89" t="s">
        <v>129</v>
      </c>
      <c r="B81" s="49" t="s">
        <v>91</v>
      </c>
      <c r="C81" s="85"/>
      <c r="D81" s="85"/>
      <c r="E81" s="85">
        <f t="shared" si="6"/>
        <v>0</v>
      </c>
      <c r="F81" s="85"/>
    </row>
    <row r="82" spans="1:8" s="60" customFormat="1" hidden="1" x14ac:dyDescent="0.3">
      <c r="A82" s="89" t="s">
        <v>90</v>
      </c>
      <c r="B82" s="49" t="s">
        <v>91</v>
      </c>
      <c r="C82" s="85"/>
      <c r="D82" s="85"/>
      <c r="E82" s="85">
        <f t="shared" si="6"/>
        <v>0</v>
      </c>
      <c r="F82" s="85"/>
    </row>
    <row r="83" spans="1:8" s="60" customFormat="1" ht="27.6" hidden="1" x14ac:dyDescent="0.3">
      <c r="A83" s="89" t="s">
        <v>130</v>
      </c>
      <c r="B83" s="49" t="s">
        <v>115</v>
      </c>
      <c r="C83" s="85"/>
      <c r="D83" s="85"/>
      <c r="E83" s="85">
        <f t="shared" si="6"/>
        <v>0</v>
      </c>
      <c r="F83" s="85"/>
    </row>
    <row r="84" spans="1:8" s="60" customFormat="1" hidden="1" x14ac:dyDescent="0.3">
      <c r="A84" s="89" t="s">
        <v>131</v>
      </c>
      <c r="B84" s="49" t="s">
        <v>132</v>
      </c>
      <c r="C84" s="85"/>
      <c r="D84" s="85"/>
      <c r="E84" s="85">
        <f t="shared" si="6"/>
        <v>0</v>
      </c>
      <c r="F84" s="85"/>
      <c r="H84" s="93"/>
    </row>
    <row r="85" spans="1:8" s="60" customFormat="1" hidden="1" x14ac:dyDescent="0.3">
      <c r="A85" s="89" t="s">
        <v>133</v>
      </c>
      <c r="B85" s="49" t="s">
        <v>134</v>
      </c>
      <c r="C85" s="85"/>
      <c r="D85" s="85"/>
      <c r="E85" s="85">
        <f t="shared" si="6"/>
        <v>0</v>
      </c>
      <c r="F85" s="85"/>
    </row>
    <row r="86" spans="1:8" s="60" customFormat="1" hidden="1" x14ac:dyDescent="0.3">
      <c r="A86" s="89" t="s">
        <v>135</v>
      </c>
      <c r="B86" s="49" t="s">
        <v>136</v>
      </c>
      <c r="C86" s="85"/>
      <c r="D86" s="85"/>
      <c r="E86" s="85">
        <f t="shared" si="6"/>
        <v>0</v>
      </c>
      <c r="F86" s="85"/>
    </row>
    <row r="87" spans="1:8" s="60" customFormat="1" hidden="1" x14ac:dyDescent="0.3">
      <c r="A87" s="89" t="s">
        <v>137</v>
      </c>
      <c r="B87" s="49" t="s">
        <v>117</v>
      </c>
      <c r="C87" s="85"/>
      <c r="D87" s="85"/>
      <c r="E87" s="85">
        <f t="shared" si="6"/>
        <v>0</v>
      </c>
      <c r="F87" s="85"/>
      <c r="H87" s="93"/>
    </row>
    <row r="88" spans="1:8" hidden="1" x14ac:dyDescent="0.25">
      <c r="A88" s="51"/>
      <c r="B88" s="52"/>
      <c r="C88" s="53"/>
      <c r="D88" s="53"/>
      <c r="E88" s="53"/>
      <c r="F88" s="54"/>
    </row>
    <row r="89" spans="1:8" x14ac:dyDescent="0.25">
      <c r="A89" s="72" t="s">
        <v>138</v>
      </c>
      <c r="B89" s="73"/>
      <c r="C89" s="74"/>
      <c r="D89" s="74"/>
      <c r="E89" s="74"/>
      <c r="F89" s="75"/>
    </row>
    <row r="90" spans="1:8" x14ac:dyDescent="0.25">
      <c r="A90" s="63" t="s">
        <v>139</v>
      </c>
      <c r="B90" s="49"/>
      <c r="C90" s="50">
        <v>-308.89999999999998</v>
      </c>
      <c r="D90" s="50">
        <v>-259.10000000000002</v>
      </c>
      <c r="E90" s="50">
        <f>SUM(C90:D90)</f>
        <v>-568</v>
      </c>
      <c r="F90" s="50"/>
    </row>
    <row r="91" spans="1:8" x14ac:dyDescent="0.25">
      <c r="A91" s="76" t="s">
        <v>140</v>
      </c>
      <c r="B91" s="49"/>
      <c r="C91" s="50"/>
      <c r="D91" s="50">
        <v>3373</v>
      </c>
      <c r="E91" s="50">
        <f>SUM(C91:D91)</f>
        <v>3373</v>
      </c>
      <c r="F91" s="50"/>
    </row>
    <row r="92" spans="1:8" x14ac:dyDescent="0.25">
      <c r="A92" s="51"/>
      <c r="B92" s="52"/>
      <c r="C92" s="53"/>
      <c r="D92" s="53"/>
      <c r="E92" s="53"/>
      <c r="F92" s="54"/>
    </row>
    <row r="93" spans="1:8" hidden="1" x14ac:dyDescent="0.25">
      <c r="A93" s="72" t="s">
        <v>141</v>
      </c>
      <c r="B93" s="73"/>
      <c r="C93" s="74"/>
      <c r="D93" s="74"/>
      <c r="E93" s="74"/>
      <c r="F93" s="75"/>
    </row>
    <row r="94" spans="1:8" hidden="1" x14ac:dyDescent="0.25">
      <c r="A94" s="76"/>
      <c r="B94" s="49"/>
      <c r="C94" s="50"/>
      <c r="D94" s="50"/>
      <c r="E94" s="50">
        <f>D94</f>
        <v>0</v>
      </c>
      <c r="F94" s="50"/>
    </row>
    <row r="95" spans="1:8" hidden="1" x14ac:dyDescent="0.25">
      <c r="A95" s="51"/>
      <c r="B95" s="52"/>
      <c r="C95" s="53"/>
      <c r="D95" s="53"/>
      <c r="E95" s="53"/>
      <c r="F95" s="54"/>
    </row>
    <row r="96" spans="1:8" x14ac:dyDescent="0.25">
      <c r="A96" s="72" t="s">
        <v>142</v>
      </c>
      <c r="B96" s="73"/>
      <c r="C96" s="74"/>
      <c r="D96" s="74"/>
      <c r="E96" s="74"/>
      <c r="F96" s="75"/>
    </row>
    <row r="97" spans="1:6" x14ac:dyDescent="0.25">
      <c r="A97" s="76" t="s">
        <v>143</v>
      </c>
      <c r="B97" s="49"/>
      <c r="C97" s="50"/>
      <c r="D97" s="50"/>
      <c r="E97" s="50">
        <f>D97</f>
        <v>0</v>
      </c>
      <c r="F97" s="50">
        <f>-D97</f>
        <v>0</v>
      </c>
    </row>
    <row r="98" spans="1:6" x14ac:dyDescent="0.25">
      <c r="A98" s="76" t="s">
        <v>144</v>
      </c>
      <c r="B98" s="49"/>
      <c r="C98" s="50"/>
      <c r="D98" s="50">
        <v>-1108</v>
      </c>
      <c r="E98" s="50">
        <f>D98</f>
        <v>-1108</v>
      </c>
      <c r="F98" s="50">
        <f>-D98</f>
        <v>1108</v>
      </c>
    </row>
    <row r="99" spans="1:6" x14ac:dyDescent="0.25">
      <c r="A99" s="51"/>
      <c r="B99" s="52"/>
      <c r="C99" s="53"/>
      <c r="D99" s="53"/>
      <c r="E99" s="53"/>
      <c r="F99" s="54"/>
    </row>
    <row r="100" spans="1:6" s="43" customFormat="1" x14ac:dyDescent="0.25">
      <c r="A100" s="94" t="s">
        <v>146</v>
      </c>
      <c r="B100" s="95"/>
      <c r="C100" s="96">
        <f>SUM(C3:C99)</f>
        <v>2557.7839999999997</v>
      </c>
      <c r="D100" s="96">
        <f>SUM(D3:D99)</f>
        <v>142277.77334185736</v>
      </c>
      <c r="E100" s="96">
        <f>SUM(E3:E99)</f>
        <v>144835.55734185738</v>
      </c>
      <c r="F100" s="96">
        <f>SUM(F3:F99)</f>
        <v>8231.0999999999985</v>
      </c>
    </row>
    <row r="101" spans="1:6" s="97" customFormat="1" x14ac:dyDescent="0.25">
      <c r="B101" s="98"/>
      <c r="C101" s="99"/>
      <c r="D101" s="99"/>
      <c r="E101" s="99"/>
      <c r="F101" s="99"/>
    </row>
    <row r="103" spans="1:6" x14ac:dyDescent="0.25">
      <c r="A103" s="97"/>
      <c r="B103" s="98"/>
      <c r="C103" s="99"/>
      <c r="D103" s="99"/>
      <c r="E103" s="99"/>
      <c r="F103" s="99"/>
    </row>
  </sheetData>
  <mergeCells count="2">
    <mergeCell ref="A1:B2"/>
    <mergeCell ref="A68:A70"/>
  </mergeCells>
  <pageMargins left="0.7" right="0.7" top="0.75" bottom="0.75" header="0.3" footer="0.3"/>
  <pageSetup paperSize="8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H Document" ma:contentTypeID="0x010100B9957A1BF2FBE8478EF96F1BD89AD4CA006FA759B0E3DD3D49B074DE09E38C64F8" ma:contentTypeVersion="67" ma:contentTypeDescription="DH specific document content type for use in File Plan" ma:contentTypeScope="" ma:versionID="d087106733042f8d1496068603d8cc97">
  <xsd:schema xmlns:xsd="http://www.w3.org/2001/XMLSchema" xmlns:xs="http://www.w3.org/2001/XMLSchema" xmlns:p="http://schemas.microsoft.com/office/2006/metadata/properties" xmlns:ns1="http://schemas.microsoft.com/sharepoint/v3" xmlns:ns2="1eee4ddb-a1f9-40b8-9282-d53ea582adeb" xmlns:ns4="http://schemas.microsoft.com/sharepoint/v4" targetNamespace="http://schemas.microsoft.com/office/2006/metadata/properties" ma:root="true" ma:fieldsID="8636d3865457fc738ba8f8b6acaa8a58" ns1:_="" ns2:_="" ns4:_="">
    <xsd:import namespace="http://schemas.microsoft.com/sharepoint/v3"/>
    <xsd:import namespace="1eee4ddb-a1f9-40b8-9282-d53ea582adeb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Alternative_x0020_or_x0020_sub_x0020_tiltle" minOccurs="0"/>
                <xsd:element ref="ns2:DocumentAuthor" minOccurs="0"/>
                <xsd:element ref="ns2:Document_x0020_Status" minOccurs="0"/>
                <xsd:element ref="ns2:Document_x0020_Description" minOccurs="0"/>
                <xsd:element ref="ns2:Reviewer" minOccurs="0"/>
                <xsd:element ref="ns2:Approver" minOccurs="0"/>
                <xsd:element ref="ns2:Related_x0020_Document_x0020_Link" minOccurs="0"/>
                <xsd:element ref="ns2:Related_x0020_Document" minOccurs="0"/>
                <xsd:element ref="ns2:External_x0020_File_x0020_Reference" minOccurs="0"/>
                <xsd:element ref="ns2:Retention_x0020_Trigger_x0020_Date" minOccurs="0"/>
                <xsd:element ref="ns2:TaxKeywordTaxHTField" minOccurs="0"/>
                <xsd:element ref="ns2:_dlc_DocId" minOccurs="0"/>
                <xsd:element ref="ns2:_dlc_DocIdUrl" minOccurs="0"/>
                <xsd:element ref="ns2:_dlc_DocIdPersistId" minOccurs="0"/>
                <xsd:element ref="ns2:e993c7ebdb0844bda77b49081e8191e4" minOccurs="0"/>
                <xsd:element ref="ns2:TaxCatchAll" minOccurs="0"/>
                <xsd:element ref="ns2:p5ac729c83584e2f99a2fbaff852a3d5" minOccurs="0"/>
                <xsd:element ref="ns2:a729509b32a34273afbf773e0c72336c" minOccurs="0"/>
                <xsd:element ref="ns2:i06e5c8e6a124e91a91eaec9d03479dc" minOccurs="0"/>
                <xsd:element ref="ns2:TaxCatchAllLabel" minOccurs="0"/>
                <xsd:element ref="ns2:kcf4eeeda3c84b5b986ab6be7add1d2a" minOccurs="0"/>
                <xsd:element ref="ns1:_dlc_Exempt" minOccurs="0"/>
                <xsd:element ref="ns1:_dlc_ExpireDateSaved" minOccurs="0"/>
                <xsd:element ref="ns1:_dlc_ExpireDate" minOccurs="0"/>
                <xsd:element ref="ns1:_vti_ItemHoldRecordStatus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36" nillable="true" ma:displayName="Exempt from Policy" ma:hidden="true" ma:internalName="_dlc_Exempt" ma:readOnly="true">
      <xsd:simpleType>
        <xsd:restriction base="dms:Unknown"/>
      </xsd:simpleType>
    </xsd:element>
    <xsd:element name="_dlc_ExpireDateSaved" ma:index="37" nillable="true" ma:displayName="Original Expiration Date" ma:hidden="true" ma:internalName="_dlc_ExpireDateSaved" ma:readOnly="true">
      <xsd:simpleType>
        <xsd:restriction base="dms:DateTime"/>
      </xsd:simpleType>
    </xsd:element>
    <xsd:element name="_dlc_ExpireDate" ma:index="38" nillable="true" ma:displayName="Expiration Date" ma:description="" ma:hidden="true" ma:indexed="true" ma:internalName="_dlc_ExpireDate" ma:readOnly="true">
      <xsd:simpleType>
        <xsd:restriction base="dms:DateTime"/>
      </xsd:simpleType>
    </xsd:element>
    <xsd:element name="_vti_ItemHoldRecordStatus" ma:index="39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ee4ddb-a1f9-40b8-9282-d53ea582adeb" elementFormDefault="qualified">
    <xsd:import namespace="http://schemas.microsoft.com/office/2006/documentManagement/types"/>
    <xsd:import namespace="http://schemas.microsoft.com/office/infopath/2007/PartnerControls"/>
    <xsd:element name="Alternative_x0020_or_x0020_sub_x0020_tiltle" ma:index="1" nillable="true" ma:displayName="Alternative or sub title" ma:internalName="Alternative_x0020_or_x0020_sub_x0020_tiltle">
      <xsd:simpleType>
        <xsd:restriction base="dms:Text">
          <xsd:maxLength value="255"/>
        </xsd:restriction>
      </xsd:simpleType>
    </xsd:element>
    <xsd:element name="DocumentAuthor" ma:index="4" nillable="true" ma:displayName="Additional Authors" ma:list="UserInfo" ma:SharePointGroup="0" ma:internalName="DocumentAuthor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ocument_x0020_Status" ma:index="6" nillable="true" ma:displayName="Document Status" ma:default="Shared" ma:format="Dropdown" ma:internalName="Document_x0020_Status" ma:readOnly="false">
      <xsd:simpleType>
        <xsd:restriction base="dms:Choice">
          <xsd:enumeration value="Shared"/>
          <xsd:enumeration value="In Review"/>
          <xsd:enumeration value="Awaiting Approval"/>
          <xsd:enumeration value="Approved"/>
          <xsd:enumeration value="Rejected"/>
        </xsd:restriction>
      </xsd:simpleType>
    </xsd:element>
    <xsd:element name="Document_x0020_Description" ma:index="9" nillable="true" ma:displayName="Document Description" ma:internalName="Document_x0020_Description">
      <xsd:simpleType>
        <xsd:restriction base="dms:Text">
          <xsd:maxLength value="255"/>
        </xsd:restriction>
      </xsd:simpleType>
    </xsd:element>
    <xsd:element name="Reviewer" ma:index="10" nillable="true" ma:displayName="Reviewers" ma:list="UserInfo" ma:SharePointGroup="0" ma:internalName="Reviewe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Approver" ma:index="11" nillable="true" ma:displayName="Approvers" ma:list="UserInfo" ma:SharePointGroup="0" ma:internalName="Approver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lated_x0020_Document_x0020_Link" ma:index="12" nillable="true" ma:displayName="Related Document Link" ma:format="Hyperlink" ma:internalName="Related_x0020_Document_x0020_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Related_x0020_Document" ma:index="13" nillable="true" ma:displayName="Related Document" ma:internalName="Related_x0020_Document">
      <xsd:simpleType>
        <xsd:restriction base="dms:Text">
          <xsd:maxLength value="255"/>
        </xsd:restriction>
      </xsd:simpleType>
    </xsd:element>
    <xsd:element name="External_x0020_File_x0020_Reference" ma:index="15" nillable="true" ma:displayName="Registered Number" ma:internalName="External_x0020_File_x0020_Reference">
      <xsd:simpleType>
        <xsd:restriction base="dms:Text">
          <xsd:maxLength value="255"/>
        </xsd:restriction>
      </xsd:simpleType>
    </xsd:element>
    <xsd:element name="Retention_x0020_Trigger_x0020_Date" ma:index="16" nillable="true" ma:displayName="Retention Trigger Date" ma:format="DateOnly" ma:internalName="Retention_x0020_Trigger_x0020_Date">
      <xsd:simpleType>
        <xsd:restriction base="dms:DateTime"/>
      </xsd:simpleType>
    </xsd:element>
    <xsd:element name="TaxKeywordTaxHTField" ma:index="19" nillable="true" ma:taxonomy="true" ma:internalName="TaxKeywordTaxHTField" ma:taxonomyFieldName="TaxKeyword" ma:displayName="Enterprise Keywords" ma:fieldId="{23f27201-bee3-471e-b2e7-b64fd8b7ca38}" ma:taxonomyMulti="true" ma:sspId="00000000-0000-0000-0000-00000000000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_dlc_DocId" ma:index="2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2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3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e993c7ebdb0844bda77b49081e8191e4" ma:index="24" nillable="true" ma:taxonomy="true" ma:internalName="e993c7ebdb0844bda77b49081e8191e4" ma:taxonomyFieldName="_cx_SecurityMarkings" ma:displayName="Classification" ma:default="" ma:fieldId="{e993c7eb-db08-44bd-a77b-49081e8191e4}" ma:sspId="92743a9e-59ef-4080-9313-9c8ffbdd1a8b" ma:termSetId="a9da5f56-ebc6-4d64-8a44-41072e1701b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25" nillable="true" ma:displayName="Taxonomy Catch All Column" ma:description="" ma:hidden="true" ma:list="{ea5496a5-a8eb-4322-b0a5-395596748c3f}" ma:internalName="TaxCatchAll" ma:showField="CatchAllData" ma:web="1eee4ddb-a1f9-40b8-9282-d53ea582ad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5ac729c83584e2f99a2fbaff852a3d5" ma:index="28" nillable="true" ma:taxonomy="true" ma:internalName="p5ac729c83584e2f99a2fbaff852a3d5" ma:taxonomyFieldName="Trigger_x0020_Date_x0020_Description" ma:displayName="Trigger Date Description" ma:default="" ma:fieldId="{95ac729c-8358-4e2f-99a2-fbaff852a3d5}" ma:sspId="92743a9e-59ef-4080-9313-9c8ffbdd1a8b" ma:termSetId="67a11b7d-ab7d-4b4c-b26b-fa9cca66061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a729509b32a34273afbf773e0c72336c" ma:index="29" nillable="true" ma:taxonomy="true" ma:internalName="a729509b32a34273afbf773e0c72336c" ma:taxonomyFieldName="Document_x0020_Type" ma:displayName="Document Type" ma:default="" ma:fieldId="{a729509b-32a3-4273-afbf-773e0c72336c}" ma:sspId="92743a9e-59ef-4080-9313-9c8ffbdd1a8b" ma:termSetId="b5534880-eda4-4ff7-954f-b315aee8a3a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06e5c8e6a124e91a91eaec9d03479dc" ma:index="30" nillable="true" ma:taxonomy="true" ma:internalName="i06e5c8e6a124e91a91eaec9d03479dc" ma:taxonomyFieldName="Record_x0020_Class" ma:displayName="Record Class" ma:readOnly="false" ma:default="" ma:fieldId="{206e5c8e-6a12-4e91-a91e-aec9d03479dc}" ma:sspId="92743a9e-59ef-4080-9313-9c8ffbdd1a8b" ma:termSetId="97570a61-5300-4cbe-92e6-1d764864d8f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31" nillable="true" ma:displayName="Taxonomy Catch All Column1" ma:description="" ma:hidden="true" ma:list="{ea5496a5-a8eb-4322-b0a5-395596748c3f}" ma:internalName="TaxCatchAllLabel" ma:readOnly="true" ma:showField="CatchAllDataLabel" ma:web="1eee4ddb-a1f9-40b8-9282-d53ea582ad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cf4eeeda3c84b5b986ab6be7add1d2a" ma:index="32" nillable="true" ma:taxonomy="true" ma:internalName="kcf4eeeda3c84b5b986ab6be7add1d2a" ma:taxonomyFieldName="Document_x0020_Subject" ma:displayName="Document Subject" ma:default="" ma:fieldId="{4cf4eeed-a3c8-4b5b-986a-b6be7add1d2a}" ma:sspId="92743a9e-59ef-4080-9313-9c8ffbdd1a8b" ma:termSetId="4ef993e0-8a5b-4aa8-8f46-c709cbc36fc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40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3" ma:displayName="Author"/>
        <xsd:element ref="dcterms:created" minOccurs="0" maxOccurs="1"/>
        <xsd:element ref="dc:identifier" minOccurs="0" maxOccurs="1"/>
        <xsd:element name="contentType" minOccurs="0" maxOccurs="1" type="xsd:string" ma:index="27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5ac729c83584e2f99a2fbaff852a3d5 xmlns="1eee4ddb-a1f9-40b8-9282-d53ea582adeb">
      <Terms xmlns="http://schemas.microsoft.com/office/infopath/2007/PartnerControls"/>
    </p5ac729c83584e2f99a2fbaff852a3d5>
    <Alternative_x0020_or_x0020_sub_x0020_tiltle xmlns="1eee4ddb-a1f9-40b8-9282-d53ea582adeb" xsi:nil="true"/>
    <DocumentAuthor xmlns="1eee4ddb-a1f9-40b8-9282-d53ea582adeb">
      <UserInfo>
        <DisplayName/>
        <AccountId xsi:nil="true"/>
        <AccountType/>
      </UserInfo>
    </DocumentAuthor>
    <i06e5c8e6a124e91a91eaec9d03479dc xmlns="1eee4ddb-a1f9-40b8-9282-d53ea582adeb">
      <Terms xmlns="http://schemas.microsoft.com/office/infopath/2007/PartnerControls"/>
    </i06e5c8e6a124e91a91eaec9d03479dc>
    <External_x0020_File_x0020_Reference xmlns="1eee4ddb-a1f9-40b8-9282-d53ea582adeb" xsi:nil="true"/>
    <kcf4eeeda3c84b5b986ab6be7add1d2a xmlns="1eee4ddb-a1f9-40b8-9282-d53ea582adeb">
      <Terms xmlns="http://schemas.microsoft.com/office/infopath/2007/PartnerControls"/>
    </kcf4eeeda3c84b5b986ab6be7add1d2a>
    <Approver xmlns="1eee4ddb-a1f9-40b8-9282-d53ea582adeb">
      <UserInfo>
        <DisplayName/>
        <AccountId xsi:nil="true"/>
        <AccountType/>
      </UserInfo>
    </Approver>
    <TaxCatchAll xmlns="1eee4ddb-a1f9-40b8-9282-d53ea582adeb"/>
    <IconOverlay xmlns="http://schemas.microsoft.com/sharepoint/v4" xsi:nil="true"/>
    <Reviewer xmlns="1eee4ddb-a1f9-40b8-9282-d53ea582adeb">
      <UserInfo>
        <DisplayName/>
        <AccountId xsi:nil="true"/>
        <AccountType/>
      </UserInfo>
    </Reviewer>
    <Related_x0020_Document_x0020_Link xmlns="1eee4ddb-a1f9-40b8-9282-d53ea582adeb">
      <Url xsi:nil="true"/>
      <Description xsi:nil="true"/>
    </Related_x0020_Document_x0020_Link>
    <Retention_x0020_Trigger_x0020_Date xmlns="1eee4ddb-a1f9-40b8-9282-d53ea582adeb" xsi:nil="true"/>
    <e993c7ebdb0844bda77b49081e8191e4 xmlns="1eee4ddb-a1f9-40b8-9282-d53ea582adeb">
      <Terms xmlns="http://schemas.microsoft.com/office/infopath/2007/PartnerControls"/>
    </e993c7ebdb0844bda77b49081e8191e4>
    <Related_x0020_Document xmlns="1eee4ddb-a1f9-40b8-9282-d53ea582adeb" xsi:nil="true"/>
    <Document_x0020_Status xmlns="1eee4ddb-a1f9-40b8-9282-d53ea582adeb">Shared</Document_x0020_Status>
    <TaxKeywordTaxHTField xmlns="1eee4ddb-a1f9-40b8-9282-d53ea582adeb">
      <Terms xmlns="http://schemas.microsoft.com/office/infopath/2007/PartnerControls"/>
    </TaxKeywordTaxHTField>
    <a729509b32a34273afbf773e0c72336c xmlns="1eee4ddb-a1f9-40b8-9282-d53ea582adeb">
      <Terms xmlns="http://schemas.microsoft.com/office/infopath/2007/PartnerControls"/>
    </a729509b32a34273afbf773e0c72336c>
    <Document_x0020_Description xmlns="1eee4ddb-a1f9-40b8-9282-d53ea582adeb" xsi:nil="true"/>
    <_dlc_DocId xmlns="1eee4ddb-a1f9-40b8-9282-d53ea582adeb">AAFXSQ5MW4ZD-243-1280175</_dlc_DocId>
    <_dlc_DocIdUrl xmlns="1eee4ddb-a1f9-40b8-9282-d53ea582adeb">
      <Url>http://iws.ims.gov.uk/twa/sfnhs/gf/_layouts/DocIdRedir.aspx?ID=AAFXSQ5MW4ZD-243-1280175</Url>
      <Description>AAFXSQ5MW4ZD-243-1280175</Description>
    </_dlc_DocIdUrl>
  </documentManagement>
</p:properties>
</file>

<file path=customXml/itemProps1.xml><?xml version="1.0" encoding="utf-8"?>
<ds:datastoreItem xmlns:ds="http://schemas.openxmlformats.org/officeDocument/2006/customXml" ds:itemID="{79D73CD2-9D6E-40F4-81E4-258599F153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ee4ddb-a1f9-40b8-9282-d53ea582adeb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C1261F-2880-42A1-A55B-FB22BAF01A3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C16D582-9CBC-4B80-8B26-122AFD2F9E42}">
  <ds:schemaRefs>
    <ds:schemaRef ds:uri="http://schemas.microsoft.com/office/2006/metadata/customXsn"/>
  </ds:schemaRefs>
</ds:datastoreItem>
</file>

<file path=customXml/itemProps4.xml><?xml version="1.0" encoding="utf-8"?>
<ds:datastoreItem xmlns:ds="http://schemas.openxmlformats.org/officeDocument/2006/customXml" ds:itemID="{C35FB56D-59C4-45A5-A66A-22FF4FCB1638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5EC69379-F6D1-4EE5-A3FC-075EF0446912}">
  <ds:schemaRefs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sharepoint/v3"/>
    <ds:schemaRef ds:uri="1eee4ddb-a1f9-40b8-9282-d53ea582adeb"/>
    <ds:schemaRef ds:uri="http://purl.org/dc/terms/"/>
    <ds:schemaRef ds:uri="http://schemas.openxmlformats.org/package/2006/metadata/core-properties"/>
    <ds:schemaRef ds:uri="http://schemas.microsoft.com/sharepoint/v4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HSCC Table A (i)</vt:lpstr>
      <vt:lpstr>HSCC Table A (ii)</vt:lpstr>
      <vt:lpstr>HSCC Table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Swarbrick, Karen</dc:creator>
  <cp:lastModifiedBy>Swarbrick, Karen</cp:lastModifiedBy>
  <dcterms:created xsi:type="dcterms:W3CDTF">2020-05-04T07:46:46Z</dcterms:created>
  <dcterms:modified xsi:type="dcterms:W3CDTF">2020-05-21T08:14:11Z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0x010100B9957A1BF2FBE8478EF96F1BD89AD4CA006FA759B0E3DD3D49B074DE09E38C64F8</vt:lpwstr>
  </property>
  <property fmtid="{D5CDD505-2E9C-101B-9397-08002B2CF9AE}" pid="5" name="_dlc_DocIdItemGuid">
    <vt:lpwstr>fd995747-435e-4988-8562-f67f9fbb8fc5</vt:lpwstr>
  </property>
</Properties>
</file>